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５号様式（その２）（提出用）" sheetId="10" r:id="rId1"/>
    <sheet name="５号様式（その２）（記載例）" sheetId="9" r:id="rId2"/>
  </sheets>
  <definedNames>
    <definedName name="er" localSheetId="1">#REF!</definedName>
    <definedName name="er" localSheetId="0">#REF!</definedName>
    <definedName name="er">#REF!</definedName>
    <definedName name="inn" localSheetId="1">#REF!</definedName>
    <definedName name="inn" localSheetId="0">#REF!</definedName>
    <definedName name="inn">#REF!</definedName>
    <definedName name="Print_Area1" localSheetId="1">#REF!</definedName>
    <definedName name="Print_Area1" localSheetId="0">#REF!</definedName>
    <definedName name="Print_Area1">#REF!</definedName>
    <definedName name="Print_Area2" localSheetId="1">#REF!</definedName>
    <definedName name="Print_Area2" localSheetId="0">#REF!</definedName>
    <definedName name="Print_Area2">#REF!</definedName>
    <definedName name="Print_Area根拠" localSheetId="1">#REF!</definedName>
    <definedName name="Print_Area根拠" localSheetId="0">#REF!</definedName>
    <definedName name="Print_Area根拠">#REF!</definedName>
    <definedName name="Print_Area単価" localSheetId="1">#REF!</definedName>
    <definedName name="Print_Area単価" localSheetId="0">#REF!</definedName>
    <definedName name="Print_Area単価">#REF!</definedName>
    <definedName name="ｲﾝｻﾂﾊﾝｲ" localSheetId="1">#REF!</definedName>
    <definedName name="ｲﾝｻﾂﾊﾝｲ" localSheetId="0">#REF!</definedName>
    <definedName name="ｲﾝｻﾂﾊﾝｲ">#REF!</definedName>
    <definedName name="共通仮設費" localSheetId="1">#REF!</definedName>
    <definedName name="共通仮設費" localSheetId="0">#REF!</definedName>
    <definedName name="共通仮設費">#REF!</definedName>
    <definedName name="諸経費率" localSheetId="1">#REF!</definedName>
    <definedName name="諸経費率" localSheetId="0">#REF!</definedName>
    <definedName name="諸経費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0" l="1"/>
  <c r="AP52" i="10"/>
  <c r="AY68" i="9"/>
  <c r="AY66" i="9"/>
  <c r="AP60" i="9"/>
  <c r="AU59" i="9"/>
  <c r="AU50" i="9"/>
  <c r="H47" i="9"/>
  <c r="N62" i="9"/>
  <c r="AD50" i="9"/>
  <c r="AD53" i="9"/>
  <c r="AD56" i="9"/>
  <c r="AD59" i="9"/>
  <c r="AD62" i="9"/>
  <c r="AD65" i="9"/>
  <c r="AD68" i="9"/>
  <c r="AD71" i="9"/>
  <c r="AD74" i="9"/>
  <c r="AD77" i="9"/>
  <c r="AD80" i="9"/>
  <c r="AD83" i="9"/>
  <c r="N83" i="9"/>
  <c r="N80" i="9"/>
  <c r="N77" i="9"/>
  <c r="N74" i="9"/>
  <c r="N71" i="9"/>
  <c r="N68" i="9"/>
  <c r="N65" i="9"/>
  <c r="N59" i="9"/>
  <c r="N56" i="9"/>
  <c r="N53" i="9"/>
  <c r="Z66" i="9"/>
  <c r="Z63" i="9"/>
  <c r="Z60" i="9"/>
  <c r="R66" i="9"/>
  <c r="R63" i="9"/>
  <c r="R60" i="9"/>
  <c r="J84" i="9"/>
  <c r="J81" i="9"/>
  <c r="J78" i="9"/>
  <c r="J75" i="9"/>
  <c r="J72" i="9"/>
  <c r="J69" i="9"/>
  <c r="J66" i="9"/>
  <c r="J63" i="9"/>
  <c r="J60" i="9"/>
  <c r="J57" i="9"/>
  <c r="J54" i="9"/>
  <c r="J51" i="9"/>
  <c r="R84" i="9"/>
  <c r="R81" i="9"/>
  <c r="R78" i="9"/>
  <c r="R75" i="9"/>
  <c r="R72" i="9"/>
  <c r="R69" i="9"/>
  <c r="R57" i="9"/>
  <c r="R54" i="9"/>
  <c r="R51" i="9"/>
  <c r="N85" i="10" l="1"/>
  <c r="J85" i="10"/>
  <c r="N82" i="10"/>
  <c r="J82" i="10"/>
  <c r="AP82" i="10" s="1"/>
  <c r="N79" i="10"/>
  <c r="J79" i="10"/>
  <c r="AP79" i="10" s="1"/>
  <c r="N76" i="10"/>
  <c r="J76" i="10"/>
  <c r="AP76" i="10" s="1"/>
  <c r="N73" i="10"/>
  <c r="J73" i="10"/>
  <c r="AP73" i="10" s="1"/>
  <c r="N70" i="10"/>
  <c r="J70" i="10"/>
  <c r="N67" i="10"/>
  <c r="J67" i="10"/>
  <c r="AP67" i="10" s="1"/>
  <c r="N64" i="10"/>
  <c r="J64" i="10"/>
  <c r="N61" i="10"/>
  <c r="J61" i="10"/>
  <c r="N58" i="10"/>
  <c r="J58" i="10"/>
  <c r="AP58" i="10" s="1"/>
  <c r="N55" i="10"/>
  <c r="J55" i="10"/>
  <c r="N52" i="10"/>
  <c r="J52" i="10"/>
  <c r="AP64" i="10" l="1"/>
  <c r="AP61" i="10"/>
  <c r="AP85" i="10"/>
  <c r="AP70" i="10"/>
  <c r="AP55" i="10"/>
  <c r="AU83" i="10"/>
  <c r="AU80" i="10"/>
  <c r="AU77" i="10"/>
  <c r="AU71" i="10"/>
  <c r="AU68" i="10"/>
  <c r="AU65" i="10"/>
  <c r="AU50" i="10"/>
  <c r="AP83" i="9"/>
  <c r="AP80" i="9"/>
  <c r="AP77" i="9"/>
  <c r="AP74" i="9"/>
  <c r="AP71" i="9"/>
  <c r="AP68" i="9"/>
  <c r="AP65" i="9"/>
  <c r="AP62" i="9"/>
  <c r="AP59" i="9"/>
  <c r="AP56" i="9"/>
  <c r="AP53" i="9"/>
  <c r="AP50" i="9"/>
  <c r="AU53" i="10" l="1"/>
  <c r="AU56" i="10"/>
  <c r="AU59" i="10"/>
  <c r="AU62" i="10"/>
  <c r="AU74" i="10"/>
  <c r="AY66" i="10" l="1"/>
  <c r="AY68" i="10" s="1"/>
  <c r="J85" i="9"/>
  <c r="J82" i="9"/>
  <c r="J79" i="9"/>
  <c r="J76" i="9"/>
  <c r="J73" i="9"/>
  <c r="J70" i="9"/>
  <c r="J67" i="9"/>
  <c r="J64" i="9"/>
  <c r="J61" i="9"/>
  <c r="J58" i="9"/>
  <c r="J55" i="9"/>
  <c r="J52" i="9"/>
  <c r="Z84" i="9"/>
  <c r="Z81" i="9"/>
  <c r="Z78" i="9"/>
  <c r="Z75" i="9"/>
  <c r="Z72" i="9"/>
  <c r="Z69" i="9"/>
  <c r="AH66" i="9"/>
  <c r="AH63" i="9"/>
  <c r="AH60" i="9"/>
  <c r="Z57" i="9"/>
  <c r="Z54" i="9"/>
  <c r="Z51" i="9"/>
  <c r="AL60" i="9" l="1"/>
  <c r="N85" i="9"/>
  <c r="AP85" i="9" s="1"/>
  <c r="AD84" i="9"/>
  <c r="V84" i="9"/>
  <c r="N84" i="9"/>
  <c r="AP84" i="9" s="1"/>
  <c r="N82" i="9"/>
  <c r="AP82" i="9" s="1"/>
  <c r="AD81" i="9"/>
  <c r="V81" i="9"/>
  <c r="N81" i="9"/>
  <c r="N79" i="9"/>
  <c r="AP79" i="9" s="1"/>
  <c r="AD78" i="9"/>
  <c r="V78" i="9"/>
  <c r="N78" i="9"/>
  <c r="AP78" i="9" s="1"/>
  <c r="N76" i="9"/>
  <c r="AP76" i="9" s="1"/>
  <c r="AD75" i="9"/>
  <c r="V75" i="9"/>
  <c r="N75" i="9"/>
  <c r="N73" i="9"/>
  <c r="AP73" i="9" s="1"/>
  <c r="AD72" i="9"/>
  <c r="V72" i="9"/>
  <c r="N72" i="9"/>
  <c r="AP72" i="9" s="1"/>
  <c r="N70" i="9"/>
  <c r="AP70" i="9" s="1"/>
  <c r="AD69" i="9"/>
  <c r="V69" i="9"/>
  <c r="N69" i="9"/>
  <c r="N67" i="9"/>
  <c r="AP67" i="9" s="1"/>
  <c r="AL66" i="9"/>
  <c r="AD66" i="9"/>
  <c r="V66" i="9"/>
  <c r="N66" i="9"/>
  <c r="AP66" i="9" s="1"/>
  <c r="N64" i="9"/>
  <c r="AP64" i="9" s="1"/>
  <c r="AL63" i="9"/>
  <c r="AD63" i="9"/>
  <c r="V63" i="9"/>
  <c r="N63" i="9"/>
  <c r="AP63" i="9" s="1"/>
  <c r="N61" i="9"/>
  <c r="AP61" i="9" s="1"/>
  <c r="AD60" i="9"/>
  <c r="V60" i="9"/>
  <c r="N60" i="9"/>
  <c r="N58" i="9"/>
  <c r="AP58" i="9" s="1"/>
  <c r="AD57" i="9"/>
  <c r="V57" i="9"/>
  <c r="N57" i="9"/>
  <c r="AP57" i="9" s="1"/>
  <c r="N55" i="9"/>
  <c r="AP55" i="9" s="1"/>
  <c r="AD54" i="9"/>
  <c r="V54" i="9"/>
  <c r="N54" i="9"/>
  <c r="N52" i="9"/>
  <c r="AP52" i="9" s="1"/>
  <c r="AD51" i="9"/>
  <c r="V51" i="9"/>
  <c r="N51" i="9"/>
  <c r="AP51" i="9" s="1"/>
  <c r="AP54" i="9" l="1"/>
  <c r="AU53" i="9" s="1"/>
  <c r="AU71" i="9"/>
  <c r="AU83" i="9"/>
  <c r="AU56" i="9"/>
  <c r="AU65" i="9"/>
  <c r="AP75" i="9"/>
  <c r="AU74" i="9" s="1"/>
  <c r="AP81" i="9"/>
  <c r="AU80" i="9" s="1"/>
  <c r="AU77" i="9"/>
  <c r="AU62" i="9"/>
  <c r="AP69" i="9"/>
  <c r="AU68" i="9" s="1"/>
</calcChain>
</file>

<file path=xl/sharedStrings.xml><?xml version="1.0" encoding="utf-8"?>
<sst xmlns="http://schemas.openxmlformats.org/spreadsheetml/2006/main" count="558" uniqueCount="99">
  <si>
    <t>その他季昼間</t>
    <rPh sb="2" eb="4">
      <t>タキ</t>
    </rPh>
    <rPh sb="4" eb="6">
      <t>ヒルマ</t>
    </rPh>
    <phoneticPr fontId="1"/>
  </si>
  <si>
    <t>ピーク時間</t>
    <rPh sb="3" eb="5">
      <t>ジカン</t>
    </rPh>
    <phoneticPr fontId="1"/>
  </si>
  <si>
    <t>夜間時間</t>
    <rPh sb="0" eb="4">
      <t>ヤカンジカン</t>
    </rPh>
    <phoneticPr fontId="1"/>
  </si>
  <si>
    <t>×</t>
    <phoneticPr fontId="1"/>
  </si>
  <si>
    <t>＋</t>
    <phoneticPr fontId="1"/>
  </si>
  <si>
    <t>基本料金</t>
    <rPh sb="0" eb="4">
      <t>キホンリョウキン</t>
    </rPh>
    <phoneticPr fontId="1"/>
  </si>
  <si>
    <t>再エネ賦課金</t>
    <rPh sb="0" eb="1">
      <t>サイ</t>
    </rPh>
    <rPh sb="3" eb="6">
      <t>フカキン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</si>
  <si>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</si>
  <si>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</si>
  <si>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</si>
  <si>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</si>
  <si>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</si>
  <si>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</si>
  <si>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</si>
  <si>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</si>
  <si>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</si>
  <si>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</si>
  <si>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</si>
  <si>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</si>
  <si>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t>
    <phoneticPr fontId="1"/>
  </si>
  <si>
    <t>電力料金</t>
    <rPh sb="0" eb="4">
      <t>デンリョクリョウキン</t>
    </rPh>
    <phoneticPr fontId="1"/>
  </si>
  <si>
    <t>電力量料金</t>
    <rPh sb="0" eb="2">
      <t>デンリョク</t>
    </rPh>
    <rPh sb="2" eb="3">
      <t>リョウ</t>
    </rPh>
    <rPh sb="3" eb="5">
      <t>リョウキン</t>
    </rPh>
    <phoneticPr fontId="1"/>
  </si>
  <si>
    <t>合計</t>
    <rPh sb="0" eb="2">
      <t>ゴウケイ</t>
    </rPh>
    <phoneticPr fontId="1"/>
  </si>
  <si>
    <t>４月</t>
    <phoneticPr fontId="1"/>
  </si>
  <si>
    <t>５月</t>
    <phoneticPr fontId="1"/>
  </si>
  <si>
    <t>６月</t>
    <phoneticPr fontId="1"/>
  </si>
  <si>
    <t>７月</t>
    <phoneticPr fontId="1"/>
  </si>
  <si>
    <t>８月</t>
    <phoneticPr fontId="1"/>
  </si>
  <si>
    <t>９月</t>
    <phoneticPr fontId="1"/>
  </si>
  <si>
    <t>10月</t>
    <phoneticPr fontId="1"/>
  </si>
  <si>
    <t>11月</t>
    <phoneticPr fontId="1"/>
  </si>
  <si>
    <t>12月</t>
    <phoneticPr fontId="1"/>
  </si>
  <si>
    <t>1月</t>
    <phoneticPr fontId="1"/>
  </si>
  <si>
    <t>2月</t>
    <phoneticPr fontId="1"/>
  </si>
  <si>
    <t>3月</t>
    <phoneticPr fontId="1"/>
  </si>
  <si>
    <t>+予備電源基本料金(予備電源基本料金単価×契約電力×計量損失率)</t>
    <phoneticPr fontId="1"/>
  </si>
  <si>
    <t>各電力量料金単価×各使用電力量＋各電力量料金単価×各使用電力量</t>
    <rPh sb="9" eb="10">
      <t>カク</t>
    </rPh>
    <rPh sb="25" eb="26">
      <t>カク</t>
    </rPh>
    <phoneticPr fontId="1"/>
  </si>
  <si>
    <t>再エネ賦課金単価×合計使用電力量</t>
    <rPh sb="0" eb="1">
      <t>サイ</t>
    </rPh>
    <rPh sb="9" eb="11">
      <t>ゴウケイ</t>
    </rPh>
    <phoneticPr fontId="1"/>
  </si>
  <si>
    <t>１　料金計算方法（消費税及び地方消費税を含むものとする。）</t>
  </si>
  <si>
    <t>２　各料金の計算方法（消費税及び地方消費税を含むものとする。）</t>
  </si>
  <si>
    <t>基本料金</t>
  </si>
  <si>
    <t>＝</t>
  </si>
  <si>
    <t>電力量料金</t>
  </si>
  <si>
    <t>３　各料金単価（消費税及び地方消費税を含むものとする。）</t>
  </si>
  <si>
    <t>基本料単価</t>
  </si>
  <si>
    <t>1kWあたり</t>
  </si>
  <si>
    <t>予備電源基本料単価</t>
  </si>
  <si>
    <t>力率割引</t>
  </si>
  <si>
    <t>ピーク時間</t>
  </si>
  <si>
    <t>1kWhあたり</t>
  </si>
  <si>
    <t>夏季昼間</t>
  </si>
  <si>
    <t>夜間時間</t>
  </si>
  <si>
    <t>再エネ賦課金単価</t>
  </si>
  <si>
    <t>４　各料金区分</t>
  </si>
  <si>
    <t>夏季</t>
  </si>
  <si>
    <t>その他季</t>
  </si>
  <si>
    <t>昼間時間</t>
  </si>
  <si>
    <t>　日曜日、「国民の祝日に関する法律」に規定する休日</t>
  </si>
  <si>
    <t>　1月2日、1月3日、1月4日、4月30日、5月1日、5月2日、12月29日、12月30日、12月31日</t>
  </si>
  <si>
    <t>５　　税方式</t>
  </si>
  <si>
    <t>　外税方式　　　　内税方式　　　　　　（どちらかにマルをすること）</t>
  </si>
  <si>
    <t>基本料単価の10（％）</t>
    <rPh sb="0" eb="5">
      <t>キホンリョウタンカ</t>
    </rPh>
    <phoneticPr fontId="1"/>
  </si>
  <si>
    <t>　ピーク時間および昼間時間以外の時間をいう。</t>
    <rPh sb="4" eb="6">
      <t>ジカン</t>
    </rPh>
    <rPh sb="9" eb="13">
      <t>ヒルマジカン</t>
    </rPh>
    <rPh sb="13" eb="15">
      <t>イガイ</t>
    </rPh>
    <rPh sb="16" eb="18">
      <t>ジカン</t>
    </rPh>
    <phoneticPr fontId="1"/>
  </si>
  <si>
    <t>　7月1日から9月30日までの期間をいう。</t>
    <rPh sb="15" eb="17">
      <t>キカン</t>
    </rPh>
    <phoneticPr fontId="1"/>
  </si>
  <si>
    <t>　夏季以外の期間をいう。</t>
    <rPh sb="1" eb="5">
      <t>カキイガイ</t>
    </rPh>
    <rPh sb="6" eb="8">
      <t>キカン</t>
    </rPh>
    <phoneticPr fontId="1"/>
  </si>
  <si>
    <t>毎月の電気料金</t>
    <phoneticPr fontId="1"/>
  </si>
  <si>
    <t>基本料金+電力量料金</t>
    <phoneticPr fontId="1"/>
  </si>
  <si>
    <t>=</t>
    <phoneticPr fontId="1"/>
  </si>
  <si>
    <t>　　　　　　　　</t>
    <phoneticPr fontId="1"/>
  </si>
  <si>
    <t>円</t>
    <rPh sb="0" eb="1">
      <t>エン</t>
    </rPh>
    <phoneticPr fontId="1"/>
  </si>
  <si>
    <t>　夏季の午後1時から午後4時までの時間をいう。ただし、休日等に定める日に該当する時</t>
    <rPh sb="1" eb="3">
      <t>カキ</t>
    </rPh>
    <rPh sb="4" eb="6">
      <t>ゴゴ</t>
    </rPh>
    <rPh sb="7" eb="8">
      <t>ジ</t>
    </rPh>
    <rPh sb="10" eb="12">
      <t>ゴゴ</t>
    </rPh>
    <rPh sb="13" eb="14">
      <t>ジ</t>
    </rPh>
    <rPh sb="17" eb="19">
      <t>ジカン</t>
    </rPh>
    <rPh sb="27" eb="30">
      <t>キュウジツトウ</t>
    </rPh>
    <rPh sb="31" eb="32">
      <t>サダ</t>
    </rPh>
    <phoneticPr fontId="1"/>
  </si>
  <si>
    <t>間を除く。</t>
    <phoneticPr fontId="1"/>
  </si>
  <si>
    <t>　午前8時から午後10時までの時間をいう。ただし、ピーク時間及び休日等に定める日に該</t>
    <rPh sb="1" eb="3">
      <t>ゴゼン</t>
    </rPh>
    <rPh sb="4" eb="5">
      <t>ジ</t>
    </rPh>
    <rPh sb="7" eb="9">
      <t>ゴゴ</t>
    </rPh>
    <rPh sb="11" eb="12">
      <t>ジ</t>
    </rPh>
    <rPh sb="15" eb="17">
      <t>ジカン</t>
    </rPh>
    <rPh sb="28" eb="30">
      <t>ジカン</t>
    </rPh>
    <rPh sb="30" eb="31">
      <t>オヨ</t>
    </rPh>
    <rPh sb="32" eb="35">
      <t>キュウジツトウ</t>
    </rPh>
    <phoneticPr fontId="1"/>
  </si>
  <si>
    <t>当する時間を除く。</t>
    <phoneticPr fontId="1"/>
  </si>
  <si>
    <t>※　入札金額の算定においては、 燃料費調整額、再エネ賦課金を含むものとする）</t>
    <rPh sb="23" eb="24">
      <t>サイ</t>
    </rPh>
    <rPh sb="26" eb="29">
      <t>フカキン</t>
    </rPh>
    <phoneticPr fontId="1"/>
  </si>
  <si>
    <t>(以下再エネ賦課金という)</t>
    <phoneticPr fontId="1"/>
  </si>
  <si>
    <t>+電気事業者による再生可能エネルギー電気の調達に関する特別措置法に基づく賦課金</t>
    <phoneticPr fontId="1"/>
  </si>
  <si>
    <t>入札書別紙（内訳書）</t>
    <rPh sb="6" eb="9">
      <t>ウチワケショ</t>
    </rPh>
    <phoneticPr fontId="1"/>
  </si>
  <si>
    <t>入札書別紙（内訳書（記載例））</t>
    <rPh sb="6" eb="9">
      <t>ウチワケショ</t>
    </rPh>
    <rPh sb="10" eb="13">
      <t>キサイレイ</t>
    </rPh>
    <phoneticPr fontId="1"/>
  </si>
  <si>
    <t>６　R5電力使用予定表及び内訳書（内容）から</t>
    <rPh sb="4" eb="11">
      <t>デンリョクシヨウヨテイヒョウ</t>
    </rPh>
    <rPh sb="11" eb="12">
      <t>オヨ</t>
    </rPh>
    <rPh sb="13" eb="16">
      <t>ウチワケショ</t>
    </rPh>
    <rPh sb="17" eb="19">
      <t>ナイヨウ</t>
    </rPh>
    <phoneticPr fontId="1"/>
  </si>
  <si>
    <t>７　使用料金</t>
    <rPh sb="2" eb="5">
      <t>シヨウリョウ</t>
    </rPh>
    <rPh sb="5" eb="6">
      <t>キン</t>
    </rPh>
    <phoneticPr fontId="1"/>
  </si>
  <si>
    <t>１．料金計算方法（消費税及び地方消費税を含むものとする。）</t>
    <phoneticPr fontId="1"/>
  </si>
  <si>
    <t>２．各料金の計算方法（消費税及び地方消費税を含むものとする。）</t>
    <phoneticPr fontId="1"/>
  </si>
  <si>
    <t>３．各料金単価（消費税及び地方消費税を含むものとする。）</t>
    <phoneticPr fontId="1"/>
  </si>
  <si>
    <t>４．各料金区分</t>
    <phoneticPr fontId="1"/>
  </si>
  <si>
    <t>５．税方式</t>
    <phoneticPr fontId="1"/>
  </si>
  <si>
    <t>７　使用料金（３．各料金単価及び６．月別各電力量から）</t>
    <rPh sb="2" eb="5">
      <t>シヨウリョウ</t>
    </rPh>
    <rPh sb="5" eb="6">
      <t>キン</t>
    </rPh>
    <rPh sb="9" eb="14">
      <t>カクリョウキンタンカ</t>
    </rPh>
    <rPh sb="14" eb="15">
      <t>オヨ</t>
    </rPh>
    <rPh sb="18" eb="20">
      <t>ツキベツ</t>
    </rPh>
    <rPh sb="20" eb="21">
      <t>カク</t>
    </rPh>
    <rPh sb="21" eb="24">
      <t>デンリョクリョウ</t>
    </rPh>
    <phoneticPr fontId="1"/>
  </si>
  <si>
    <t>基本料金（基本料金単価×契約電力×力率割引）</t>
    <rPh sb="0" eb="4">
      <t>キホンリョウキン</t>
    </rPh>
    <phoneticPr fontId="1"/>
  </si>
  <si>
    <t>燃料費調整単価</t>
    <rPh sb="2" eb="3">
      <t>ヒ</t>
    </rPh>
    <phoneticPr fontId="1"/>
  </si>
  <si>
    <t>（+各電力量料金単価×各使用電力量)±燃料費調整単価×合計使用電力量</t>
    <rPh sb="2" eb="3">
      <t>カク</t>
    </rPh>
    <rPh sb="3" eb="5">
      <t>デンリョク</t>
    </rPh>
    <rPh sb="5" eb="6">
      <t>リョウ</t>
    </rPh>
    <rPh sb="6" eb="8">
      <t>リョウキン</t>
    </rPh>
    <rPh sb="8" eb="10">
      <t>タンカ</t>
    </rPh>
    <rPh sb="11" eb="12">
      <t>カク</t>
    </rPh>
    <rPh sb="12" eb="14">
      <t>シヨウ</t>
    </rPh>
    <rPh sb="14" eb="16">
      <t>デンリョク</t>
    </rPh>
    <rPh sb="16" eb="17">
      <t>リョウ</t>
    </rPh>
    <rPh sb="19" eb="22">
      <t>ネンリョウヒ</t>
    </rPh>
    <rPh sb="22" eb="24">
      <t>チョウセイ</t>
    </rPh>
    <rPh sb="24" eb="26">
      <t>タンカ</t>
    </rPh>
    <rPh sb="27" eb="29">
      <t>ゴウケイ</t>
    </rPh>
    <rPh sb="29" eb="31">
      <t>シヨウ</t>
    </rPh>
    <rPh sb="31" eb="33">
      <t>デンリョク</t>
    </rPh>
    <rPh sb="33" eb="34">
      <t>リョウ</t>
    </rPh>
    <phoneticPr fontId="1"/>
  </si>
  <si>
    <t>％</t>
    <phoneticPr fontId="1"/>
  </si>
  <si>
    <t>（税抜）</t>
    <rPh sb="1" eb="3">
      <t>ゼイヌキ</t>
    </rPh>
    <phoneticPr fontId="1"/>
  </si>
  <si>
    <t>（税込）</t>
    <rPh sb="1" eb="3">
      <t>ゼイコミ</t>
    </rPh>
    <phoneticPr fontId="1"/>
  </si>
  <si>
    <t>※　燃料費調整単価が青森県の供給区域とする旧一般電気事業者と異なる場合は、算定資料も同封すること。</t>
    <rPh sb="2" eb="5">
      <t>ネンリョウヒ</t>
    </rPh>
    <rPh sb="5" eb="7">
      <t>チョウセイ</t>
    </rPh>
    <rPh sb="7" eb="9">
      <t>タンカ</t>
    </rPh>
    <rPh sb="10" eb="13">
      <t>アオモリケン</t>
    </rPh>
    <rPh sb="14" eb="18">
      <t>キョウキュウクイキ</t>
    </rPh>
    <rPh sb="21" eb="22">
      <t>キュウ</t>
    </rPh>
    <rPh sb="22" eb="29">
      <t>イッパンデンキジギョウシャ</t>
    </rPh>
    <rPh sb="30" eb="31">
      <t>コト</t>
    </rPh>
    <rPh sb="33" eb="35">
      <t>バアイ</t>
    </rPh>
    <rPh sb="37" eb="39">
      <t>サンテイ</t>
    </rPh>
    <rPh sb="39" eb="41">
      <t>シリョウ</t>
    </rPh>
    <rPh sb="42" eb="44">
      <t>ドウフウ</t>
    </rPh>
    <phoneticPr fontId="1"/>
  </si>
  <si>
    <t>計量損失率</t>
    <rPh sb="4" eb="5">
      <t>リツ</t>
    </rPh>
    <phoneticPr fontId="1"/>
  </si>
  <si>
    <t>その他季昼間</t>
    <phoneticPr fontId="1"/>
  </si>
  <si>
    <t>※積算上の休日等とは、次に日をいう。</t>
    <rPh sb="1" eb="4">
      <t>セキサンジョウ</t>
    </rPh>
    <phoneticPr fontId="1"/>
  </si>
  <si>
    <t>６．月別各電力量（6電力使用計画（60）及び４．各料金区分から）</t>
    <rPh sb="2" eb="4">
      <t>ツキベツ</t>
    </rPh>
    <rPh sb="4" eb="5">
      <t>カク</t>
    </rPh>
    <rPh sb="5" eb="8">
      <t>デンリョクリョウ</t>
    </rPh>
    <rPh sb="10" eb="12">
      <t>デンリョク</t>
    </rPh>
    <rPh sb="12" eb="14">
      <t>シヨウ</t>
    </rPh>
    <rPh sb="14" eb="16">
      <t>ケイカク</t>
    </rPh>
    <rPh sb="20" eb="21">
      <t>オヨ</t>
    </rPh>
    <rPh sb="24" eb="25">
      <t>カク</t>
    </rPh>
    <rPh sb="25" eb="29">
      <t>リョウキ</t>
    </rPh>
    <phoneticPr fontId="1"/>
  </si>
  <si>
    <t>夏季昼間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</si>
</sst>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Red]\(#,##0.00\)"/>
  </numFmts>
  <fonts count="7"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8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hair">
        <color auto="1"/>
      </left>
      <right/>
      <top style="medium">
        <color auto="1"/>
      </top>
      <bottom/>
      <diagonal/>
    </border>
    <border>
      <left/>
      <right style="hair">
        <color auto="1"/>
      </right>
      <top style="medium">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medium">
        <color auto="1"/>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style="thin">
        <color auto="1"/>
      </left>
      <right/>
      <top/>
      <bottom style="medium">
        <color auto="1"/>
      </bottom>
      <diagonal/>
    </border>
    <border>
      <left/>
      <right/>
      <top style="medium">
        <color auto="1"/>
      </top>
      <bottom style="hair">
        <color auto="1"/>
      </bottom>
      <diagonal/>
    </border>
    <border>
      <left style="thin">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right style="thin">
        <color auto="1"/>
      </right>
      <top style="medium">
        <color auto="1"/>
      </top>
      <bottom style="hair">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hair">
        <color auto="1"/>
      </top>
      <bottom/>
      <diagonal/>
    </border>
    <border>
      <left style="hair">
        <color auto="1"/>
      </left>
      <right/>
      <top/>
      <bottom/>
      <diagonal/>
    </border>
    <border>
      <left/>
      <right style="thin">
        <color auto="1"/>
      </right>
      <top style="hair">
        <color auto="1"/>
      </top>
      <bottom style="hair">
        <color auto="1"/>
      </bottom>
      <diagonal/>
    </border>
  </borders>
  <cellStyleXfs count="1">
    <xf numFmtId="0" fontId="0" fillId="0" borderId="0">
      <alignment vertical="center"/>
    </xf>
  </cellStyleXfs>
  <cellXfs count="241">
    <xf numFmtId="0" fontId="0" fillId="0" borderId="0" xfId="0">
      <alignment vertical="center"/>
    </xf>
    <xf numFmtId="0" fontId="0" fillId="0" borderId="0" xfId="0" applyBorder="1" applyAlignment="1">
      <alignment vertical="center"/>
    </xf>
    <xf numFmtId="0" fontId="0" fillId="0" borderId="0" xfId="0" applyAlignment="1">
      <alignment vertical="center" shrinkToFit="1"/>
    </xf>
    <xf numFmtId="0" fontId="3" fillId="0" borderId="29" xfId="0" applyFont="1" applyBorder="1" applyAlignment="1">
      <alignment horizontal="center" vertical="center" shrinkToFit="1"/>
    </xf>
    <xf numFmtId="0" fontId="0" fillId="0" borderId="0" xfId="0" applyBorder="1" applyAlignment="1">
      <alignment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0" xfId="0" applyFont="1" applyBorder="1" applyAlignment="1">
      <alignment horizontal="center" vertical="center" shrinkToFit="1"/>
    </xf>
    <xf numFmtId="0" fontId="2" fillId="0" borderId="4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2" fillId="0" borderId="0" xfId="0" applyFont="1" applyAlignment="1">
      <alignment vertical="center" shrinkToFit="1"/>
    </xf>
    <xf numFmtId="0" fontId="3" fillId="0" borderId="36" xfId="0" applyFont="1" applyBorder="1" applyAlignment="1">
      <alignment horizontal="center" vertical="center" shrinkToFit="1"/>
    </xf>
    <xf numFmtId="0" fontId="0" fillId="0" borderId="22" xfId="0" applyBorder="1" applyAlignment="1">
      <alignment vertical="center" shrinkToFit="1"/>
    </xf>
    <xf numFmtId="0" fontId="0" fillId="0" borderId="20" xfId="0" applyBorder="1" applyAlignment="1">
      <alignment vertical="center" shrinkToFit="1"/>
    </xf>
    <xf numFmtId="0" fontId="5" fillId="0" borderId="0" xfId="0" applyFont="1" applyAlignment="1">
      <alignment vertical="center" shrinkToFit="1"/>
    </xf>
    <xf numFmtId="0" fontId="5" fillId="0" borderId="20"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7" xfId="0" applyFont="1" applyBorder="1" applyAlignment="1">
      <alignment vertical="center" wrapText="1"/>
    </xf>
    <xf numFmtId="0" fontId="5" fillId="0" borderId="21"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4" xfId="0" applyFont="1" applyBorder="1" applyAlignment="1">
      <alignment vertical="center"/>
    </xf>
    <xf numFmtId="0" fontId="0" fillId="0" borderId="24" xfId="0" applyBorder="1" applyAlignment="1">
      <alignment vertical="center"/>
    </xf>
    <xf numFmtId="0" fontId="5" fillId="0" borderId="83" xfId="0" applyFont="1" applyBorder="1" applyAlignment="1">
      <alignment vertical="center" shrinkToFi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horizontal="distributed" vertical="center" shrinkToFit="1"/>
    </xf>
    <xf numFmtId="0" fontId="2" fillId="0" borderId="0" xfId="0" applyFont="1" applyBorder="1" applyAlignment="1">
      <alignment horizontal="center" vertical="center" shrinkToFit="1"/>
    </xf>
    <xf numFmtId="3" fontId="2" fillId="0" borderId="0" xfId="0" applyNumberFormat="1" applyFont="1" applyBorder="1" applyAlignment="1"/>
    <xf numFmtId="0" fontId="0" fillId="0" borderId="0" xfId="0" applyBorder="1" applyAlignment="1"/>
    <xf numFmtId="0" fontId="2" fillId="0" borderId="0" xfId="0" applyFont="1" applyBorder="1" applyAlignment="1">
      <alignment vertical="top"/>
    </xf>
    <xf numFmtId="0" fontId="3" fillId="0" borderId="36" xfId="0" applyFont="1" applyBorder="1" applyAlignment="1">
      <alignment horizontal="center" vertical="center" shrinkToFit="1"/>
    </xf>
    <xf numFmtId="0" fontId="3" fillId="0" borderId="84" xfId="0" applyFont="1" applyBorder="1" applyAlignment="1">
      <alignment horizontal="center"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0" fillId="0" borderId="0" xfId="0" applyAlignment="1">
      <alignment vertical="center" shrinkToFit="1"/>
    </xf>
    <xf numFmtId="0" fontId="0" fillId="0" borderId="26" xfId="0" applyBorder="1" applyAlignment="1">
      <alignment vertical="center" shrinkToFit="1"/>
    </xf>
    <xf numFmtId="0" fontId="5" fillId="0" borderId="26" xfId="0" applyFont="1" applyBorder="1" applyAlignment="1">
      <alignment horizontal="distributed" vertical="center" shrinkToFit="1"/>
    </xf>
    <xf numFmtId="0" fontId="0" fillId="0" borderId="29" xfId="0" applyBorder="1" applyAlignment="1"/>
    <xf numFmtId="0" fontId="0" fillId="0" borderId="30" xfId="0" applyBorder="1" applyAlignment="1"/>
    <xf numFmtId="0" fontId="0" fillId="0" borderId="31" xfId="0" applyBorder="1" applyAlignment="1"/>
    <xf numFmtId="0" fontId="0" fillId="0" borderId="32"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0" borderId="28" xfId="0" applyFont="1" applyBorder="1" applyAlignment="1">
      <alignment vertical="center" shrinkToFit="1"/>
    </xf>
    <xf numFmtId="0" fontId="0" fillId="0" borderId="0" xfId="0" applyAlignment="1">
      <alignment vertical="center"/>
    </xf>
    <xf numFmtId="0" fontId="0" fillId="0" borderId="0" xfId="0" applyAlignment="1"/>
    <xf numFmtId="0" fontId="0" fillId="0" borderId="32" xfId="0" applyBorder="1" applyAlignment="1"/>
    <xf numFmtId="0" fontId="6" fillId="0" borderId="26" xfId="0" applyFont="1" applyBorder="1" applyAlignment="1">
      <alignment vertical="center"/>
    </xf>
    <xf numFmtId="0" fontId="3" fillId="0" borderId="73" xfId="0" applyFont="1" applyBorder="1" applyAlignment="1">
      <alignment horizontal="center" vertical="center" shrinkToFit="1"/>
    </xf>
    <xf numFmtId="0" fontId="2" fillId="0" borderId="17" xfId="0" applyFont="1" applyBorder="1" applyAlignment="1">
      <alignment vertical="center" textRotation="255" shrinkToFit="1"/>
    </xf>
    <xf numFmtId="0" fontId="0" fillId="0" borderId="80" xfId="0" applyBorder="1" applyAlignment="1">
      <alignment vertical="center" textRotation="255" shrinkToFit="1"/>
    </xf>
    <xf numFmtId="0" fontId="0" fillId="0" borderId="31" xfId="0" applyBorder="1" applyAlignment="1">
      <alignment vertical="center" textRotation="255" shrinkToFit="1"/>
    </xf>
    <xf numFmtId="0" fontId="0" fillId="0" borderId="78" xfId="0" applyBorder="1" applyAlignment="1">
      <alignment vertical="center" textRotation="255" shrinkToFit="1"/>
    </xf>
    <xf numFmtId="0" fontId="0" fillId="0" borderId="33" xfId="0" applyBorder="1" applyAlignment="1">
      <alignment vertical="center" textRotation="255" shrinkToFit="1"/>
    </xf>
    <xf numFmtId="0" fontId="0" fillId="0" borderId="81" xfId="0" applyBorder="1" applyAlignment="1">
      <alignment vertical="center" textRotation="255" shrinkToFit="1"/>
    </xf>
    <xf numFmtId="0" fontId="2" fillId="0" borderId="43" xfId="0" applyFont="1" applyBorder="1" applyAlignment="1">
      <alignment horizontal="distributed" vertical="center" shrinkToFit="1"/>
    </xf>
    <xf numFmtId="0" fontId="2" fillId="0" borderId="36" xfId="0" applyFont="1" applyBorder="1" applyAlignment="1">
      <alignment horizontal="distributed" vertical="center" shrinkToFit="1"/>
    </xf>
    <xf numFmtId="0" fontId="2" fillId="0" borderId="57" xfId="0" applyFont="1" applyBorder="1" applyAlignment="1">
      <alignment horizontal="distributed" vertical="center" shrinkToFit="1"/>
    </xf>
    <xf numFmtId="177" fontId="3" fillId="0" borderId="36" xfId="0" applyNumberFormat="1" applyFont="1" applyBorder="1" applyAlignment="1">
      <alignment horizontal="center" vertical="center" shrinkToFit="1"/>
    </xf>
    <xf numFmtId="176" fontId="3" fillId="0" borderId="36" xfId="0" applyNumberFormat="1" applyFont="1" applyBorder="1" applyAlignment="1">
      <alignment horizontal="center" vertical="center" shrinkToFit="1"/>
    </xf>
    <xf numFmtId="9" fontId="3" fillId="0" borderId="36" xfId="0" applyNumberFormat="1" applyFont="1" applyBorder="1" applyAlignment="1">
      <alignment horizontal="center" vertical="center" shrinkToFit="1"/>
    </xf>
    <xf numFmtId="0" fontId="3" fillId="0" borderId="46" xfId="0" applyFont="1" applyBorder="1" applyAlignment="1">
      <alignment vertical="center" shrinkToFit="1"/>
    </xf>
    <xf numFmtId="0" fontId="3" fillId="0" borderId="40" xfId="0" applyFont="1" applyBorder="1" applyAlignment="1">
      <alignment vertical="center" shrinkToFit="1"/>
    </xf>
    <xf numFmtId="0" fontId="3" fillId="0" borderId="61" xfId="0" applyFont="1" applyBorder="1" applyAlignment="1">
      <alignment vertical="center" shrinkToFit="1"/>
    </xf>
    <xf numFmtId="4" fontId="3" fillId="0" borderId="40" xfId="0" applyNumberFormat="1" applyFont="1" applyBorder="1" applyAlignment="1">
      <alignment horizontal="center" vertical="center" shrinkToFit="1"/>
    </xf>
    <xf numFmtId="176" fontId="3" fillId="0" borderId="40" xfId="0" applyNumberFormat="1" applyFont="1" applyBorder="1" applyAlignment="1">
      <alignment horizontal="center" vertical="center" shrinkToFit="1"/>
    </xf>
    <xf numFmtId="9" fontId="3" fillId="0" borderId="40" xfId="0" applyNumberFormat="1" applyFont="1" applyBorder="1" applyAlignment="1">
      <alignment horizontal="center" vertical="center" shrinkToFit="1"/>
    </xf>
    <xf numFmtId="4" fontId="3" fillId="0" borderId="37"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4" fontId="3" fillId="0" borderId="54" xfId="0" applyNumberFormat="1" applyFont="1" applyBorder="1" applyAlignment="1">
      <alignment vertical="center" shrinkToFit="1"/>
    </xf>
    <xf numFmtId="4" fontId="3" fillId="0" borderId="4" xfId="0" applyNumberFormat="1" applyFont="1" applyBorder="1" applyAlignment="1">
      <alignment vertical="center" shrinkToFit="1"/>
    </xf>
    <xf numFmtId="0" fontId="0" fillId="0" borderId="80" xfId="0" applyBorder="1" applyAlignment="1">
      <alignment vertical="center" shrinkToFit="1"/>
    </xf>
    <xf numFmtId="4" fontId="3" fillId="0" borderId="50" xfId="0" applyNumberFormat="1" applyFont="1" applyBorder="1" applyAlignment="1">
      <alignment vertical="center" shrinkToFit="1"/>
    </xf>
    <xf numFmtId="4" fontId="3" fillId="0" borderId="37" xfId="0" applyNumberFormat="1" applyFont="1" applyBorder="1" applyAlignment="1">
      <alignment vertical="center" shrinkToFit="1"/>
    </xf>
    <xf numFmtId="0" fontId="0" fillId="0" borderId="86" xfId="0" applyBorder="1" applyAlignment="1">
      <alignment vertical="center" shrinkToFit="1"/>
    </xf>
    <xf numFmtId="4" fontId="3" fillId="0" borderId="60" xfId="0" applyNumberFormat="1" applyFont="1" applyBorder="1" applyAlignment="1">
      <alignment vertical="center" shrinkToFit="1"/>
    </xf>
    <xf numFmtId="4" fontId="3" fillId="0" borderId="40" xfId="0" applyNumberFormat="1" applyFont="1" applyBorder="1" applyAlignment="1">
      <alignment vertical="center" shrinkToFit="1"/>
    </xf>
    <xf numFmtId="0" fontId="0" fillId="0" borderId="47" xfId="0" applyBorder="1" applyAlignment="1">
      <alignment vertical="center" shrinkToFit="1"/>
    </xf>
    <xf numFmtId="0" fontId="5" fillId="0" borderId="0" xfId="0" applyFont="1" applyBorder="1" applyAlignment="1">
      <alignment vertical="center" shrinkToFit="1"/>
    </xf>
    <xf numFmtId="0" fontId="0" fillId="0" borderId="0" xfId="0" applyAlignment="1">
      <alignment vertical="center" shrinkToFit="1"/>
    </xf>
    <xf numFmtId="3" fontId="3" fillId="0" borderId="41" xfId="0" applyNumberFormat="1" applyFont="1" applyBorder="1" applyAlignment="1">
      <alignment vertical="center" shrinkToFit="1"/>
    </xf>
    <xf numFmtId="3" fontId="3" fillId="0" borderId="4" xfId="0" applyNumberFormat="1" applyFont="1" applyBorder="1" applyAlignment="1">
      <alignment vertical="center" shrinkToFit="1"/>
    </xf>
    <xf numFmtId="3" fontId="3" fillId="0" borderId="18" xfId="0" applyNumberFormat="1" applyFont="1" applyBorder="1" applyAlignment="1">
      <alignment vertical="center" shrinkToFit="1"/>
    </xf>
    <xf numFmtId="3" fontId="3" fillId="0" borderId="67" xfId="0" applyNumberFormat="1" applyFont="1" applyBorder="1" applyAlignment="1">
      <alignment vertical="center" shrinkToFit="1"/>
    </xf>
    <xf numFmtId="3" fontId="3" fillId="0" borderId="0" xfId="0" applyNumberFormat="1" applyFont="1" applyBorder="1" applyAlignment="1">
      <alignment vertical="center" shrinkToFit="1"/>
    </xf>
    <xf numFmtId="3" fontId="3" fillId="0" borderId="32" xfId="0" applyNumberFormat="1" applyFont="1" applyBorder="1" applyAlignment="1">
      <alignment vertical="center" shrinkToFit="1"/>
    </xf>
    <xf numFmtId="3" fontId="3" fillId="0" borderId="72" xfId="0" applyNumberFormat="1" applyFont="1" applyBorder="1" applyAlignment="1">
      <alignment vertical="center" shrinkToFit="1"/>
    </xf>
    <xf numFmtId="3" fontId="3" fillId="0" borderId="34" xfId="0" applyNumberFormat="1" applyFont="1" applyBorder="1" applyAlignment="1">
      <alignment vertical="center" shrinkToFit="1"/>
    </xf>
    <xf numFmtId="3" fontId="3" fillId="0" borderId="35" xfId="0" applyNumberFormat="1" applyFont="1" applyBorder="1" applyAlignment="1">
      <alignment vertical="center" shrinkToFit="1"/>
    </xf>
    <xf numFmtId="0" fontId="2" fillId="0" borderId="39" xfId="0" applyFont="1" applyBorder="1" applyAlignment="1">
      <alignment horizontal="distributed" vertical="center" shrinkToFit="1"/>
    </xf>
    <xf numFmtId="0" fontId="2" fillId="0" borderId="37" xfId="0" applyFont="1" applyBorder="1" applyAlignment="1">
      <alignment horizontal="distributed" vertical="center" shrinkToFit="1"/>
    </xf>
    <xf numFmtId="0" fontId="2" fillId="0" borderId="51" xfId="0" applyFont="1" applyBorder="1" applyAlignment="1">
      <alignment horizontal="distributed" vertical="center" shrinkToFit="1"/>
    </xf>
    <xf numFmtId="177" fontId="3" fillId="0" borderId="37" xfId="0" applyNumberFormat="1" applyFont="1" applyBorder="1" applyAlignment="1">
      <alignment horizontal="center" vertical="center" shrinkToFit="1"/>
    </xf>
    <xf numFmtId="9" fontId="3" fillId="0" borderId="37" xfId="0" applyNumberFormat="1" applyFont="1" applyBorder="1" applyAlignment="1">
      <alignment horizontal="center" vertical="center" shrinkToFit="1"/>
    </xf>
    <xf numFmtId="0" fontId="3" fillId="0" borderId="44" xfId="0" applyFont="1" applyBorder="1" applyAlignment="1">
      <alignment vertical="center" shrinkToFit="1"/>
    </xf>
    <xf numFmtId="0" fontId="3" fillId="0" borderId="38" xfId="0" applyFont="1" applyBorder="1" applyAlignment="1">
      <alignment vertical="center" shrinkToFit="1"/>
    </xf>
    <xf numFmtId="0" fontId="3" fillId="0" borderId="59" xfId="0" applyFont="1" applyBorder="1" applyAlignment="1">
      <alignment vertical="center" shrinkToFit="1"/>
    </xf>
    <xf numFmtId="4" fontId="3" fillId="0" borderId="38"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0" fontId="5" fillId="0" borderId="0" xfId="0" applyFont="1" applyAlignment="1">
      <alignment vertical="center"/>
    </xf>
    <xf numFmtId="0" fontId="0" fillId="0" borderId="0" xfId="0" applyAlignment="1">
      <alignment vertical="center"/>
    </xf>
    <xf numFmtId="3" fontId="3" fillId="0" borderId="42" xfId="0" applyNumberFormat="1" applyFont="1" applyBorder="1" applyAlignment="1">
      <alignment vertical="center" shrinkToFit="1"/>
    </xf>
    <xf numFmtId="3" fontId="3" fillId="0" borderId="5" xfId="0" applyNumberFormat="1" applyFont="1" applyBorder="1" applyAlignment="1">
      <alignment vertical="center" shrinkToFit="1"/>
    </xf>
    <xf numFmtId="3" fontId="3" fillId="0" borderId="12" xfId="0" applyNumberFormat="1" applyFont="1" applyBorder="1" applyAlignment="1">
      <alignment vertical="center" shrinkToFit="1"/>
    </xf>
    <xf numFmtId="0" fontId="0" fillId="0" borderId="11" xfId="0" applyBorder="1" applyAlignment="1">
      <alignment vertical="center" textRotation="255" shrinkToFit="1"/>
    </xf>
    <xf numFmtId="0" fontId="0" fillId="0" borderId="79" xfId="0" applyBorder="1" applyAlignment="1">
      <alignment vertical="center" textRotation="255" shrinkToFit="1"/>
    </xf>
    <xf numFmtId="4" fontId="3" fillId="0" borderId="84" xfId="0" applyNumberFormat="1" applyFont="1" applyBorder="1" applyAlignment="1">
      <alignment horizontal="center" vertical="center" shrinkToFit="1"/>
    </xf>
    <xf numFmtId="176" fontId="3" fillId="0" borderId="84" xfId="0" applyNumberFormat="1" applyFont="1" applyBorder="1" applyAlignment="1">
      <alignment horizontal="center" vertical="center" shrinkToFit="1"/>
    </xf>
    <xf numFmtId="9" fontId="3" fillId="0" borderId="84" xfId="0" applyNumberFormat="1" applyFont="1" applyBorder="1" applyAlignment="1">
      <alignment horizontal="center" vertical="center" shrinkToFit="1"/>
    </xf>
    <xf numFmtId="4" fontId="3" fillId="0" borderId="52" xfId="0" applyNumberFormat="1" applyFont="1" applyBorder="1" applyAlignment="1">
      <alignment vertical="center" shrinkToFit="1"/>
    </xf>
    <xf numFmtId="4" fontId="3" fillId="0" borderId="5" xfId="0" applyNumberFormat="1" applyFont="1" applyBorder="1" applyAlignment="1">
      <alignment vertical="center" shrinkToFit="1"/>
    </xf>
    <xf numFmtId="0" fontId="0" fillId="0" borderId="79" xfId="0" applyBorder="1" applyAlignment="1">
      <alignment vertical="center" shrinkToFit="1"/>
    </xf>
    <xf numFmtId="3" fontId="3" fillId="0" borderId="68" xfId="0" applyNumberFormat="1" applyFont="1" applyBorder="1" applyAlignment="1">
      <alignment vertical="center" shrinkToFit="1"/>
    </xf>
    <xf numFmtId="3" fontId="3" fillId="0" borderId="29" xfId="0" applyNumberFormat="1" applyFont="1" applyBorder="1" applyAlignment="1">
      <alignment vertical="center" shrinkToFit="1"/>
    </xf>
    <xf numFmtId="3" fontId="3" fillId="0" borderId="30" xfId="0" applyNumberFormat="1" applyFont="1" applyBorder="1" applyAlignment="1">
      <alignment vertical="center" shrinkToFit="1"/>
    </xf>
    <xf numFmtId="176" fontId="3" fillId="0" borderId="73" xfId="0" applyNumberFormat="1" applyFont="1" applyBorder="1" applyAlignment="1">
      <alignment horizontal="center" vertical="center" shrinkToFit="1"/>
    </xf>
    <xf numFmtId="9" fontId="3" fillId="0" borderId="29" xfId="0" applyNumberFormat="1" applyFont="1" applyBorder="1" applyAlignment="1">
      <alignment horizontal="center" vertical="center" shrinkToFit="1"/>
    </xf>
    <xf numFmtId="4" fontId="3" fillId="0" borderId="58" xfId="0" applyNumberFormat="1" applyFont="1" applyBorder="1" applyAlignment="1">
      <alignment vertical="center" shrinkToFit="1"/>
    </xf>
    <xf numFmtId="4" fontId="3" fillId="0" borderId="38" xfId="0" applyNumberFormat="1" applyFont="1" applyBorder="1" applyAlignment="1">
      <alignment vertical="center" shrinkToFit="1"/>
    </xf>
    <xf numFmtId="0" fontId="0" fillId="0" borderId="45" xfId="0" applyBorder="1" applyAlignment="1">
      <alignment vertical="center" shrinkToFit="1"/>
    </xf>
    <xf numFmtId="0" fontId="2" fillId="0" borderId="28" xfId="0" applyFont="1" applyBorder="1" applyAlignment="1">
      <alignment vertical="center" textRotation="255" shrinkToFit="1"/>
    </xf>
    <xf numFmtId="0" fontId="0" fillId="0" borderId="19" xfId="0" applyBorder="1" applyAlignment="1">
      <alignment vertical="center" textRotation="255" shrinkToFit="1"/>
    </xf>
    <xf numFmtId="0" fontId="2" fillId="0" borderId="74" xfId="0" applyFont="1" applyBorder="1" applyAlignment="1">
      <alignment horizontal="distributed" vertical="center" shrinkToFit="1"/>
    </xf>
    <xf numFmtId="0" fontId="2" fillId="0" borderId="73" xfId="0" applyFont="1" applyBorder="1" applyAlignment="1">
      <alignment horizontal="distributed" vertical="center" shrinkToFit="1"/>
    </xf>
    <xf numFmtId="0" fontId="2" fillId="0" borderId="75" xfId="0" applyFont="1" applyBorder="1" applyAlignment="1">
      <alignment horizontal="distributed" vertical="center" shrinkToFit="1"/>
    </xf>
    <xf numFmtId="177" fontId="3" fillId="0" borderId="73" xfId="0" applyNumberFormat="1" applyFont="1" applyBorder="1" applyAlignment="1">
      <alignment horizontal="center" vertical="center" shrinkToFit="1"/>
    </xf>
    <xf numFmtId="9" fontId="3" fillId="0" borderId="73" xfId="0" applyNumberFormat="1" applyFont="1" applyBorder="1" applyAlignment="1">
      <alignment horizontal="center" vertical="center" shrinkToFit="1"/>
    </xf>
    <xf numFmtId="176" fontId="0" fillId="0" borderId="68" xfId="0" applyNumberFormat="1" applyBorder="1" applyAlignment="1">
      <alignment vertical="center" shrinkToFit="1"/>
    </xf>
    <xf numFmtId="176" fontId="0" fillId="0" borderId="29" xfId="0" applyNumberFormat="1" applyBorder="1" applyAlignment="1">
      <alignment vertical="center" shrinkToFit="1"/>
    </xf>
    <xf numFmtId="0" fontId="0" fillId="0" borderId="19" xfId="0" applyBorder="1" applyAlignment="1">
      <alignment vertical="center" shrinkToFit="1"/>
    </xf>
    <xf numFmtId="0" fontId="2" fillId="0" borderId="39" xfId="0" applyFont="1" applyBorder="1" applyAlignment="1">
      <alignment vertical="center" shrinkToFit="1"/>
    </xf>
    <xf numFmtId="0" fontId="2" fillId="0" borderId="37" xfId="0" applyFont="1" applyBorder="1" applyAlignment="1">
      <alignment vertical="center" shrinkToFit="1"/>
    </xf>
    <xf numFmtId="0" fontId="2" fillId="0" borderId="51" xfId="0" applyFont="1" applyBorder="1" applyAlignment="1">
      <alignment vertical="center" shrinkToFit="1"/>
    </xf>
    <xf numFmtId="176"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176" fontId="0" fillId="0" borderId="65" xfId="0" applyNumberFormat="1" applyBorder="1" applyAlignment="1">
      <alignment vertical="center" shrinkToFit="1"/>
    </xf>
    <xf numFmtId="176" fontId="0" fillId="0" borderId="8" xfId="0" applyNumberFormat="1" applyBorder="1" applyAlignment="1">
      <alignment vertical="center" shrinkToFit="1"/>
    </xf>
    <xf numFmtId="0" fontId="0" fillId="0" borderId="6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176" fontId="0" fillId="0" borderId="28" xfId="0" applyNumberFormat="1" applyBorder="1" applyAlignment="1">
      <alignment vertical="center" shrinkToFit="1"/>
    </xf>
    <xf numFmtId="0" fontId="0" fillId="0" borderId="17" xfId="0" applyBorder="1" applyAlignment="1">
      <alignment vertical="center" shrinkToFit="1"/>
    </xf>
    <xf numFmtId="0" fontId="0" fillId="0" borderId="4" xfId="0" applyBorder="1" applyAlignment="1">
      <alignment vertical="center" shrinkToFit="1"/>
    </xf>
    <xf numFmtId="0" fontId="0" fillId="0" borderId="18" xfId="0" applyBorder="1" applyAlignment="1">
      <alignment vertical="center" shrinkToFit="1"/>
    </xf>
    <xf numFmtId="176" fontId="0" fillId="0" borderId="7" xfId="0" applyNumberFormat="1" applyBorder="1" applyAlignment="1">
      <alignment vertical="center" shrinkToFit="1"/>
    </xf>
    <xf numFmtId="176" fontId="0" fillId="0" borderId="72" xfId="0" applyNumberFormat="1" applyBorder="1" applyAlignment="1">
      <alignment vertical="center" shrinkToFit="1"/>
    </xf>
    <xf numFmtId="176" fontId="0" fillId="0" borderId="34" xfId="0" applyNumberFormat="1" applyBorder="1" applyAlignment="1">
      <alignment vertical="center" shrinkToFit="1"/>
    </xf>
    <xf numFmtId="0" fontId="0" fillId="0" borderId="35" xfId="0" applyBorder="1" applyAlignment="1">
      <alignment vertical="center" shrinkToFit="1"/>
    </xf>
    <xf numFmtId="176" fontId="0" fillId="0" borderId="1" xfId="0" applyNumberFormat="1" applyBorder="1" applyAlignment="1">
      <alignment vertical="center" shrinkToFit="1"/>
    </xf>
    <xf numFmtId="176" fontId="0" fillId="0" borderId="2" xfId="0" applyNumberFormat="1" applyBorder="1" applyAlignment="1">
      <alignment vertical="center" shrinkToFit="1"/>
    </xf>
    <xf numFmtId="0" fontId="0" fillId="0" borderId="3" xfId="0" applyBorder="1" applyAlignment="1">
      <alignment vertical="center" shrinkToFit="1"/>
    </xf>
    <xf numFmtId="0" fontId="0" fillId="0" borderId="10" xfId="0" applyBorder="1" applyAlignment="1">
      <alignment vertical="center" shrinkToFit="1"/>
    </xf>
    <xf numFmtId="0" fontId="0" fillId="0" borderId="6" xfId="0" applyBorder="1" applyAlignment="1">
      <alignment vertical="center" shrinkToFit="1"/>
    </xf>
    <xf numFmtId="0" fontId="0" fillId="0" borderId="2" xfId="0" applyBorder="1" applyAlignment="1">
      <alignment vertical="center" shrinkToFit="1"/>
    </xf>
    <xf numFmtId="176" fontId="0" fillId="0" borderId="6" xfId="0" applyNumberFormat="1" applyBorder="1" applyAlignment="1">
      <alignment vertical="center" shrinkToFit="1"/>
    </xf>
    <xf numFmtId="0" fontId="0" fillId="0" borderId="11"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176" fontId="0" fillId="0" borderId="69" xfId="0" applyNumberFormat="1" applyBorder="1" applyAlignment="1">
      <alignment vertical="center" shrinkToFit="1"/>
    </xf>
    <xf numFmtId="176" fontId="0" fillId="0" borderId="63" xfId="0" applyNumberFormat="1" applyBorder="1" applyAlignment="1">
      <alignment vertical="center" shrinkToFit="1"/>
    </xf>
    <xf numFmtId="0" fontId="0" fillId="0" borderId="63" xfId="0" applyBorder="1" applyAlignment="1">
      <alignment vertical="center" shrinkToFit="1"/>
    </xf>
    <xf numFmtId="176" fontId="0" fillId="0" borderId="62" xfId="0" applyNumberFormat="1" applyBorder="1" applyAlignment="1">
      <alignment vertical="center" shrinkToFit="1"/>
    </xf>
    <xf numFmtId="0" fontId="0" fillId="0" borderId="64" xfId="0" applyBorder="1" applyAlignment="1">
      <alignment vertical="center" shrinkToFit="1"/>
    </xf>
    <xf numFmtId="0" fontId="0" fillId="0" borderId="71" xfId="0" applyBorder="1" applyAlignment="1">
      <alignment vertical="center" shrinkToFit="1"/>
    </xf>
    <xf numFmtId="0" fontId="5" fillId="0" borderId="82" xfId="0" applyFont="1" applyBorder="1" applyAlignment="1">
      <alignment vertical="center" shrinkToFit="1"/>
    </xf>
    <xf numFmtId="0" fontId="0" fillId="0" borderId="83" xfId="0" applyBorder="1" applyAlignment="1">
      <alignment vertical="center" shrinkToFit="1"/>
    </xf>
    <xf numFmtId="0" fontId="4" fillId="0" borderId="34" xfId="0" applyFont="1"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70" xfId="0" applyBorder="1" applyAlignment="1">
      <alignment horizontal="center" vertical="center" shrinkToFit="1"/>
    </xf>
    <xf numFmtId="0" fontId="0" fillId="0" borderId="6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5" fillId="0" borderId="0" xfId="0" applyFont="1" applyBorder="1" applyAlignment="1">
      <alignment horizontal="distributed" vertical="center" shrinkToFit="1"/>
    </xf>
    <xf numFmtId="0" fontId="0" fillId="0" borderId="0" xfId="0" applyAlignment="1">
      <alignment horizontal="distributed" vertical="center" shrinkToFit="1"/>
    </xf>
    <xf numFmtId="0" fontId="5" fillId="0" borderId="24"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4" fillId="0" borderId="0" xfId="0" applyFont="1" applyAlignment="1">
      <alignment vertical="center" shrinkToFit="1"/>
    </xf>
    <xf numFmtId="0" fontId="5" fillId="0" borderId="0" xfId="0" applyFont="1" applyBorder="1" applyAlignment="1">
      <alignment vertical="center"/>
    </xf>
    <xf numFmtId="0" fontId="0" fillId="0" borderId="0" xfId="0" applyBorder="1" applyAlignment="1">
      <alignment vertical="center" shrinkToFit="1"/>
    </xf>
    <xf numFmtId="0" fontId="5" fillId="0" borderId="21" xfId="0" applyFont="1" applyBorder="1" applyAlignment="1">
      <alignment horizontal="distributed" vertical="center" shrinkToFit="1"/>
    </xf>
    <xf numFmtId="0" fontId="5" fillId="0" borderId="21" xfId="0" applyFont="1" applyBorder="1" applyAlignment="1">
      <alignment vertical="center" shrinkToFit="1"/>
    </xf>
    <xf numFmtId="0" fontId="0" fillId="0" borderId="21" xfId="0" applyBorder="1" applyAlignment="1">
      <alignment vertical="center" shrinkToFit="1"/>
    </xf>
    <xf numFmtId="4" fontId="5" fillId="0" borderId="0" xfId="0" applyNumberFormat="1" applyFont="1" applyBorder="1" applyAlignment="1">
      <alignment vertical="center" shrinkToFit="1"/>
    </xf>
    <xf numFmtId="0" fontId="5" fillId="0" borderId="26" xfId="0" applyFont="1" applyBorder="1" applyAlignment="1">
      <alignment vertical="center" wrapText="1"/>
    </xf>
    <xf numFmtId="4" fontId="5" fillId="0" borderId="21" xfId="0" applyNumberFormat="1" applyFont="1" applyBorder="1" applyAlignment="1">
      <alignment vertical="center" shrinkToFit="1"/>
    </xf>
    <xf numFmtId="0" fontId="6" fillId="0" borderId="21" xfId="0" applyFont="1" applyBorder="1" applyAlignment="1">
      <alignment horizontal="distributed" vertical="center" shrinkToFit="1"/>
    </xf>
    <xf numFmtId="0" fontId="5" fillId="0" borderId="0" xfId="0" quotePrefix="1" applyFont="1" applyBorder="1" applyAlignment="1">
      <alignment vertical="center"/>
    </xf>
    <xf numFmtId="0" fontId="6" fillId="0" borderId="0" xfId="0" applyFont="1" applyBorder="1" applyAlignment="1">
      <alignment horizontal="distributed" vertical="center" shrinkToFit="1"/>
    </xf>
    <xf numFmtId="0" fontId="4" fillId="0" borderId="0" xfId="0" applyFont="1" applyAlignment="1">
      <alignment vertical="center"/>
    </xf>
    <xf numFmtId="0" fontId="0" fillId="0" borderId="26" xfId="0" applyBorder="1" applyAlignment="1">
      <alignment vertical="center" shrinkToFit="1"/>
    </xf>
    <xf numFmtId="4" fontId="3" fillId="0" borderId="76" xfId="0" applyNumberFormat="1" applyFont="1" applyBorder="1" applyAlignment="1">
      <alignment vertical="center" shrinkToFit="1"/>
    </xf>
    <xf numFmtId="4" fontId="3" fillId="0" borderId="73" xfId="0" applyNumberFormat="1" applyFont="1" applyBorder="1" applyAlignment="1">
      <alignment vertical="center" shrinkToFit="1"/>
    </xf>
    <xf numFmtId="0" fontId="0" fillId="0" borderId="77" xfId="0" applyBorder="1" applyAlignment="1">
      <alignment vertical="center" shrinkToFit="1"/>
    </xf>
    <xf numFmtId="4" fontId="3" fillId="0" borderId="85" xfId="0" applyNumberFormat="1" applyFont="1" applyBorder="1" applyAlignment="1">
      <alignment vertical="center" shrinkToFit="1"/>
    </xf>
    <xf numFmtId="4" fontId="3" fillId="0" borderId="0" xfId="0" applyNumberFormat="1" applyFont="1" applyBorder="1" applyAlignment="1">
      <alignment vertical="center" shrinkToFit="1"/>
    </xf>
    <xf numFmtId="0" fontId="0" fillId="0" borderId="78" xfId="0" applyBorder="1" applyAlignment="1">
      <alignment vertical="center" shrinkToFit="1"/>
    </xf>
    <xf numFmtId="0" fontId="5" fillId="0" borderId="21" xfId="0" applyFont="1" applyBorder="1" applyAlignment="1">
      <alignment vertical="center"/>
    </xf>
    <xf numFmtId="0" fontId="5" fillId="0" borderId="0" xfId="0" quotePrefix="1" applyFont="1" applyBorder="1" applyAlignment="1">
      <alignment vertical="center" shrinkToFit="1"/>
    </xf>
    <xf numFmtId="3" fontId="3" fillId="0" borderId="31" xfId="0" applyNumberFormat="1" applyFont="1" applyBorder="1" applyAlignment="1"/>
    <xf numFmtId="0" fontId="0" fillId="0" borderId="0" xfId="0" applyAlignment="1"/>
    <xf numFmtId="0" fontId="0" fillId="0" borderId="32" xfId="0" applyBorder="1" applyAlignment="1"/>
    <xf numFmtId="0" fontId="0" fillId="0" borderId="31" xfId="0" applyBorder="1" applyAlignment="1">
      <alignment horizontal="center" vertical="top"/>
    </xf>
    <xf numFmtId="0" fontId="0" fillId="0" borderId="0" xfId="0" applyAlignment="1">
      <alignment horizontal="center" vertical="top"/>
    </xf>
    <xf numFmtId="0" fontId="0" fillId="0" borderId="32" xfId="0" applyBorder="1" applyAlignment="1">
      <alignment horizontal="center" vertical="top"/>
    </xf>
    <xf numFmtId="0" fontId="3" fillId="0" borderId="36" xfId="0" applyFont="1" applyBorder="1" applyAlignment="1">
      <alignment horizontal="center" vertical="center" shrinkToFit="1"/>
    </xf>
    <xf numFmtId="0" fontId="0" fillId="0" borderId="26" xfId="0" applyBorder="1" applyAlignment="1">
      <alignment vertical="center" wrapText="1"/>
    </xf>
    <xf numFmtId="3" fontId="5" fillId="0" borderId="0" xfId="0" applyNumberFormat="1" applyFont="1" applyBorder="1" applyAlignment="1">
      <alignment vertical="center" shrinkToFit="1"/>
    </xf>
    <xf numFmtId="0" fontId="3" fillId="0" borderId="73" xfId="0" applyFont="1" applyBorder="1" applyAlignment="1">
      <alignment horizontal="center" vertical="center" shrinkToFit="1"/>
    </xf>
    <xf numFmtId="176" fontId="0" fillId="0" borderId="66" xfId="0" applyNumberFormat="1" applyBorder="1" applyAlignment="1">
      <alignment vertical="center" shrinkToFit="1"/>
    </xf>
    <xf numFmtId="176" fontId="0" fillId="0" borderId="3" xfId="0" applyNumberFormat="1" applyBorder="1" applyAlignment="1">
      <alignment vertical="center" shrinkToFit="1"/>
    </xf>
    <xf numFmtId="176" fontId="0" fillId="0" borderId="64" xfId="0" applyNumberForma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66675</xdr:colOff>
      <xdr:row>36</xdr:row>
      <xdr:rowOff>0</xdr:rowOff>
    </xdr:from>
    <xdr:to>
      <xdr:col>17</xdr:col>
      <xdr:colOff>0</xdr:colOff>
      <xdr:row>37</xdr:row>
      <xdr:rowOff>9525</xdr:rowOff>
    </xdr:to>
    <xdr:sp macro="" textlink="">
      <xdr:nvSpPr>
        <xdr:cNvPr id="2" name="Oval 1">
          <a:extLst>
            <a:ext uri="{FF2B5EF4-FFF2-40B4-BE49-F238E27FC236}">
              <a16:creationId xmlns:a16="http://schemas.microsoft.com/office/drawing/2014/main" id="{D196E3AD-8729-46C7-9773-C6706E65E20B}"/>
            </a:ext>
          </a:extLst>
        </xdr:cNvPr>
        <xdr:cNvSpPr>
          <a:spLocks noChangeArrowheads="1"/>
        </xdr:cNvSpPr>
      </xdr:nvSpPr>
      <xdr:spPr bwMode="auto">
        <a:xfrm>
          <a:off x="1685925" y="12334875"/>
          <a:ext cx="1066800" cy="3619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D97"/>
  <sheetViews>
    <sheetView topLeftCell="A16" zoomScale="85" zoomScaleNormal="85" workbookViewId="0">
      <selection activeCell="L28" sqref="L28:BB28"/>
    </sheetView>
  </sheetViews>
  <sheetFormatPr defaultRowHeight="18.75" x14ac:dyDescent="0.4"/>
  <cols>
    <col min="1" max="59" width="2.125" style="2" customWidth="1"/>
    <col min="60" max="16384" width="9" style="2"/>
  </cols>
  <sheetData>
    <row r="1" spans="2:56" ht="27.95" customHeight="1" x14ac:dyDescent="0.4">
      <c r="B1" s="206" t="s">
        <v>77</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row>
    <row r="2" spans="2:56" ht="27.95" customHeight="1" x14ac:dyDescent="0.4">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row>
    <row r="3" spans="2:56" ht="27.95" customHeight="1" x14ac:dyDescent="0.4">
      <c r="B3" s="206" t="s">
        <v>38</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row>
    <row r="4" spans="2:56" ht="27.95" customHeight="1" x14ac:dyDescent="0.4">
      <c r="B4" s="30"/>
      <c r="C4" s="29"/>
      <c r="D4" s="215" t="s">
        <v>65</v>
      </c>
      <c r="E4" s="215"/>
      <c r="F4" s="215"/>
      <c r="G4" s="215"/>
      <c r="H4" s="215"/>
      <c r="I4" s="215"/>
      <c r="J4" s="215"/>
      <c r="K4" s="215"/>
      <c r="L4" s="210" t="s">
        <v>67</v>
      </c>
      <c r="M4" s="211"/>
      <c r="N4" s="210" t="s">
        <v>66</v>
      </c>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8"/>
    </row>
    <row r="5" spans="2:56" ht="27.95" customHeight="1" x14ac:dyDescent="0.4">
      <c r="B5" s="30"/>
      <c r="C5" s="33" t="s">
        <v>68</v>
      </c>
      <c r="D5" s="34"/>
      <c r="E5" s="34"/>
      <c r="F5" s="34"/>
      <c r="G5" s="34"/>
      <c r="H5" s="34"/>
      <c r="I5" s="34"/>
      <c r="J5" s="34"/>
      <c r="K5" s="34"/>
      <c r="L5" s="34"/>
      <c r="M5" s="34"/>
      <c r="N5" s="216" t="s">
        <v>76</v>
      </c>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35"/>
    </row>
    <row r="6" spans="2:56" ht="27.95" customHeight="1" x14ac:dyDescent="0.4">
      <c r="B6" s="30"/>
      <c r="C6" s="36"/>
      <c r="D6" s="39"/>
      <c r="E6" s="39"/>
      <c r="F6" s="39"/>
      <c r="G6" s="39"/>
      <c r="H6" s="39"/>
      <c r="I6" s="39"/>
      <c r="J6" s="39"/>
      <c r="K6" s="39"/>
      <c r="L6" s="39"/>
      <c r="M6" s="39"/>
      <c r="N6" s="204" t="s">
        <v>75</v>
      </c>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40"/>
    </row>
    <row r="7" spans="2:56" ht="27.95" customHeight="1" x14ac:dyDescent="0.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row>
    <row r="8" spans="2:56" ht="27.95" customHeight="1" x14ac:dyDescent="0.4">
      <c r="B8" s="206" t="s">
        <v>39</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row>
    <row r="9" spans="2:56" ht="27.95" customHeight="1" x14ac:dyDescent="0.4">
      <c r="B9" s="30"/>
      <c r="C9" s="31"/>
      <c r="D9" s="209" t="s">
        <v>40</v>
      </c>
      <c r="E9" s="209"/>
      <c r="F9" s="209"/>
      <c r="G9" s="209"/>
      <c r="H9" s="209"/>
      <c r="I9" s="209"/>
      <c r="J9" s="210" t="s">
        <v>41</v>
      </c>
      <c r="K9" s="210"/>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32"/>
    </row>
    <row r="10" spans="2:56" ht="27.95" customHeight="1" x14ac:dyDescent="0.4">
      <c r="B10" s="30"/>
      <c r="C10" s="33"/>
      <c r="D10" s="47"/>
      <c r="E10" s="47"/>
      <c r="F10" s="47"/>
      <c r="G10" s="47"/>
      <c r="H10" s="47"/>
      <c r="I10" s="47"/>
      <c r="J10" s="34"/>
      <c r="K10" s="34"/>
      <c r="L10" s="227"/>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206"/>
      <c r="AP10" s="206"/>
      <c r="AQ10" s="206"/>
      <c r="AR10" s="206"/>
      <c r="AS10" s="206"/>
      <c r="AT10" s="206"/>
      <c r="AU10" s="206"/>
      <c r="AV10" s="206"/>
      <c r="AW10" s="206"/>
      <c r="AX10" s="206"/>
      <c r="AY10" s="206"/>
      <c r="AZ10" s="206"/>
      <c r="BA10" s="206"/>
      <c r="BB10" s="206"/>
      <c r="BC10" s="35"/>
    </row>
    <row r="11" spans="2:56" ht="27.95" customHeight="1" x14ac:dyDescent="0.4">
      <c r="B11" s="30"/>
      <c r="C11" s="33"/>
      <c r="D11" s="217" t="s">
        <v>42</v>
      </c>
      <c r="E11" s="217"/>
      <c r="F11" s="217"/>
      <c r="G11" s="217"/>
      <c r="H11" s="217"/>
      <c r="I11" s="217"/>
      <c r="J11" s="104" t="s">
        <v>41</v>
      </c>
      <c r="K11" s="104"/>
      <c r="L11" s="207"/>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35"/>
    </row>
    <row r="12" spans="2:56" ht="27.95" customHeight="1" x14ac:dyDescent="0.4">
      <c r="B12" s="30"/>
      <c r="C12" s="33"/>
      <c r="D12" s="47"/>
      <c r="E12" s="47"/>
      <c r="F12" s="47"/>
      <c r="G12" s="47"/>
      <c r="H12" s="47"/>
      <c r="I12" s="47"/>
      <c r="J12" s="34"/>
      <c r="K12" s="34"/>
      <c r="L12" s="104"/>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35"/>
    </row>
    <row r="13" spans="2:56" ht="27.95" customHeight="1" x14ac:dyDescent="0.4">
      <c r="B13" s="30"/>
      <c r="C13" s="33"/>
      <c r="D13" s="104" t="s">
        <v>6</v>
      </c>
      <c r="E13" s="104"/>
      <c r="F13" s="104"/>
      <c r="G13" s="104"/>
      <c r="H13" s="104"/>
      <c r="I13" s="104"/>
      <c r="J13" s="104" t="s">
        <v>41</v>
      </c>
      <c r="K13" s="104"/>
      <c r="L13" s="104" t="s">
        <v>37</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35"/>
    </row>
    <row r="14" spans="2:56" ht="27.95" customHeight="1" x14ac:dyDescent="0.4">
      <c r="B14" s="30"/>
      <c r="C14" s="36"/>
      <c r="D14" s="56"/>
      <c r="E14" s="213" t="s">
        <v>74</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45"/>
      <c r="BC14" s="37"/>
      <c r="BD14" s="46"/>
    </row>
    <row r="15" spans="2:56" ht="27.95" customHeight="1" x14ac:dyDescent="0.4">
      <c r="B15" s="30"/>
      <c r="C15" s="34"/>
      <c r="D15" s="3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row>
    <row r="16" spans="2:56" ht="27.95" customHeight="1" x14ac:dyDescent="0.4">
      <c r="B16" s="206" t="s">
        <v>43</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row>
    <row r="17" spans="2:55" ht="27.95" customHeight="1" x14ac:dyDescent="0.4">
      <c r="B17" s="30"/>
      <c r="C17" s="31"/>
      <c r="D17" s="209" t="s">
        <v>44</v>
      </c>
      <c r="E17" s="209"/>
      <c r="F17" s="209"/>
      <c r="G17" s="209"/>
      <c r="H17" s="209"/>
      <c r="I17" s="209"/>
      <c r="J17" s="209"/>
      <c r="K17" s="38"/>
      <c r="L17" s="38"/>
      <c r="M17" s="210" t="s">
        <v>45</v>
      </c>
      <c r="N17" s="210"/>
      <c r="O17" s="210"/>
      <c r="P17" s="210"/>
      <c r="Q17" s="210"/>
      <c r="R17" s="214"/>
      <c r="S17" s="214"/>
      <c r="T17" s="214"/>
      <c r="U17" s="214"/>
      <c r="V17" s="214"/>
      <c r="W17" s="210" t="s">
        <v>69</v>
      </c>
      <c r="X17" s="211"/>
      <c r="Y17" s="38"/>
      <c r="Z17" s="38"/>
      <c r="AA17" s="38"/>
      <c r="AB17" s="210" t="s">
        <v>46</v>
      </c>
      <c r="AC17" s="210"/>
      <c r="AD17" s="210"/>
      <c r="AE17" s="210"/>
      <c r="AF17" s="210"/>
      <c r="AG17" s="210"/>
      <c r="AH17" s="210"/>
      <c r="AI17" s="38"/>
      <c r="AJ17" s="38"/>
      <c r="AK17" s="210" t="s">
        <v>45</v>
      </c>
      <c r="AL17" s="210"/>
      <c r="AM17" s="210"/>
      <c r="AN17" s="210"/>
      <c r="AO17" s="210"/>
      <c r="AP17" s="210"/>
      <c r="AQ17" s="211"/>
      <c r="AR17" s="211"/>
      <c r="AS17" s="211"/>
      <c r="AT17" s="211"/>
      <c r="AU17" s="211"/>
      <c r="AV17" s="211"/>
      <c r="AW17" s="211"/>
      <c r="AX17" s="211"/>
      <c r="AY17" s="211"/>
      <c r="AZ17" s="211"/>
      <c r="BA17" s="210" t="s">
        <v>69</v>
      </c>
      <c r="BB17" s="211"/>
      <c r="BC17" s="32"/>
    </row>
    <row r="18" spans="2:55" ht="27.95" customHeight="1" x14ac:dyDescent="0.4">
      <c r="B18" s="30"/>
      <c r="C18" s="33"/>
      <c r="D18" s="201" t="s">
        <v>47</v>
      </c>
      <c r="E18" s="201"/>
      <c r="F18" s="201"/>
      <c r="G18" s="201"/>
      <c r="H18" s="201"/>
      <c r="I18" s="201"/>
      <c r="J18" s="201"/>
      <c r="K18" s="34"/>
      <c r="L18" s="34"/>
      <c r="M18" s="34"/>
      <c r="N18" s="34"/>
      <c r="O18" s="34"/>
      <c r="P18" s="34"/>
      <c r="Q18" s="34"/>
      <c r="R18" s="212"/>
      <c r="S18" s="212"/>
      <c r="T18" s="212"/>
      <c r="U18" s="212"/>
      <c r="V18" s="212"/>
      <c r="W18" s="104" t="s">
        <v>90</v>
      </c>
      <c r="X18" s="105"/>
      <c r="Y18" s="34"/>
      <c r="Z18" s="34"/>
      <c r="AA18" s="34"/>
      <c r="AB18" s="201" t="s">
        <v>94</v>
      </c>
      <c r="AC18" s="201"/>
      <c r="AD18" s="201"/>
      <c r="AE18" s="201"/>
      <c r="AF18" s="201"/>
      <c r="AG18" s="201"/>
      <c r="AH18" s="201"/>
      <c r="AI18" s="34"/>
      <c r="AJ18" s="34"/>
      <c r="AK18" s="34"/>
      <c r="AL18" s="34"/>
      <c r="AM18" s="34"/>
      <c r="AN18" s="34"/>
      <c r="AO18" s="34"/>
      <c r="AP18" s="104"/>
      <c r="AQ18" s="104"/>
      <c r="AR18" s="104"/>
      <c r="AS18" s="104"/>
      <c r="AT18" s="104"/>
      <c r="AU18" s="104" t="s">
        <v>90</v>
      </c>
      <c r="AV18" s="105"/>
      <c r="AW18" s="34"/>
      <c r="AX18" s="34"/>
      <c r="AY18" s="34"/>
      <c r="AZ18" s="34"/>
      <c r="BA18" s="34"/>
      <c r="BB18" s="34"/>
      <c r="BC18" s="35"/>
    </row>
    <row r="19" spans="2:55" ht="27.95" customHeight="1" x14ac:dyDescent="0.4">
      <c r="B19" s="30"/>
      <c r="C19" s="33"/>
      <c r="D19" s="201"/>
      <c r="E19" s="201"/>
      <c r="F19" s="201"/>
      <c r="G19" s="201"/>
      <c r="H19" s="201"/>
      <c r="I19" s="201"/>
      <c r="J19" s="201"/>
      <c r="K19" s="34"/>
      <c r="L19" s="34"/>
      <c r="M19" s="104" t="s">
        <v>49</v>
      </c>
      <c r="N19" s="104"/>
      <c r="O19" s="104"/>
      <c r="P19" s="104"/>
      <c r="Q19" s="104"/>
      <c r="R19" s="104"/>
      <c r="S19" s="104"/>
      <c r="T19" s="104"/>
      <c r="U19" s="104"/>
      <c r="V19" s="104"/>
      <c r="W19" s="104" t="s">
        <v>69</v>
      </c>
      <c r="X19" s="208"/>
      <c r="Y19" s="34"/>
      <c r="Z19" s="34"/>
      <c r="AA19" s="34"/>
      <c r="AB19" s="201"/>
      <c r="AC19" s="201"/>
      <c r="AD19" s="201"/>
      <c r="AE19" s="201"/>
      <c r="AF19" s="201"/>
      <c r="AG19" s="201"/>
      <c r="AH19" s="201"/>
      <c r="AI19" s="34"/>
      <c r="AJ19" s="34"/>
      <c r="AK19" s="104" t="s">
        <v>49</v>
      </c>
      <c r="AL19" s="104"/>
      <c r="AM19" s="104"/>
      <c r="AN19" s="104"/>
      <c r="AO19" s="104"/>
      <c r="AP19" s="104"/>
      <c r="AQ19" s="104"/>
      <c r="AR19" s="104"/>
      <c r="AS19" s="104"/>
      <c r="AT19" s="104"/>
      <c r="AU19" s="104" t="s">
        <v>69</v>
      </c>
      <c r="AV19" s="208"/>
      <c r="AW19" s="34"/>
      <c r="AX19" s="34"/>
      <c r="AY19" s="34"/>
      <c r="AZ19" s="34"/>
      <c r="BA19" s="34"/>
      <c r="BB19" s="34"/>
      <c r="BC19" s="35"/>
    </row>
    <row r="20" spans="2:55" ht="27.95" customHeight="1" x14ac:dyDescent="0.4">
      <c r="B20" s="30"/>
      <c r="C20" s="33"/>
      <c r="D20" s="201"/>
      <c r="E20" s="201"/>
      <c r="F20" s="201"/>
      <c r="G20" s="201"/>
      <c r="H20" s="201"/>
      <c r="I20" s="201"/>
      <c r="J20" s="201"/>
      <c r="K20" s="34"/>
      <c r="L20" s="34"/>
      <c r="M20" s="104" t="s">
        <v>49</v>
      </c>
      <c r="N20" s="104"/>
      <c r="O20" s="104"/>
      <c r="P20" s="104"/>
      <c r="Q20" s="104"/>
      <c r="R20" s="104"/>
      <c r="S20" s="104"/>
      <c r="T20" s="104"/>
      <c r="U20" s="104"/>
      <c r="V20" s="104"/>
      <c r="W20" s="104" t="s">
        <v>69</v>
      </c>
      <c r="X20" s="208"/>
      <c r="Y20" s="34"/>
      <c r="Z20" s="34"/>
      <c r="AA20" s="34"/>
      <c r="AB20" s="201"/>
      <c r="AC20" s="201"/>
      <c r="AD20" s="201"/>
      <c r="AE20" s="201"/>
      <c r="AF20" s="201"/>
      <c r="AG20" s="201"/>
      <c r="AH20" s="201"/>
      <c r="AI20" s="34"/>
      <c r="AJ20" s="34"/>
      <c r="AK20" s="104" t="s">
        <v>49</v>
      </c>
      <c r="AL20" s="104"/>
      <c r="AM20" s="104"/>
      <c r="AN20" s="104"/>
      <c r="AO20" s="104"/>
      <c r="AP20" s="104"/>
      <c r="AQ20" s="104"/>
      <c r="AR20" s="104"/>
      <c r="AS20" s="104"/>
      <c r="AT20" s="104"/>
      <c r="AU20" s="104" t="s">
        <v>69</v>
      </c>
      <c r="AV20" s="208"/>
      <c r="AW20" s="34"/>
      <c r="AX20" s="34"/>
      <c r="AY20" s="34"/>
      <c r="AZ20" s="34"/>
      <c r="BA20" s="34"/>
      <c r="BB20" s="34"/>
      <c r="BC20" s="35"/>
    </row>
    <row r="21" spans="2:55" ht="27.95" customHeight="1" x14ac:dyDescent="0.4">
      <c r="B21" s="30"/>
      <c r="C21" s="33"/>
      <c r="D21" s="104" t="s">
        <v>88</v>
      </c>
      <c r="E21" s="104"/>
      <c r="F21" s="104"/>
      <c r="G21" s="104"/>
      <c r="H21" s="104"/>
      <c r="I21" s="104"/>
      <c r="J21" s="104"/>
      <c r="K21" s="54"/>
      <c r="L21" s="54"/>
      <c r="M21" s="104" t="s">
        <v>49</v>
      </c>
      <c r="N21" s="104"/>
      <c r="O21" s="104"/>
      <c r="P21" s="104"/>
      <c r="Q21" s="104"/>
      <c r="R21" s="104"/>
      <c r="S21" s="104"/>
      <c r="T21" s="104"/>
      <c r="U21" s="104"/>
      <c r="V21" s="104"/>
      <c r="W21" s="104" t="s">
        <v>69</v>
      </c>
      <c r="X21" s="208"/>
      <c r="Y21" s="54"/>
      <c r="Z21" s="54"/>
      <c r="AA21" s="54"/>
      <c r="AB21" s="104" t="s">
        <v>52</v>
      </c>
      <c r="AC21" s="104"/>
      <c r="AD21" s="104"/>
      <c r="AE21" s="104"/>
      <c r="AF21" s="104"/>
      <c r="AG21" s="104"/>
      <c r="AH21" s="104"/>
      <c r="AI21" s="54"/>
      <c r="AJ21" s="54"/>
      <c r="AK21" s="104" t="s">
        <v>49</v>
      </c>
      <c r="AL21" s="104"/>
      <c r="AM21" s="104"/>
      <c r="AN21" s="104"/>
      <c r="AO21" s="104"/>
      <c r="AP21" s="104">
        <v>1.4</v>
      </c>
      <c r="AQ21" s="104"/>
      <c r="AR21" s="104"/>
      <c r="AS21" s="104"/>
      <c r="AT21" s="104"/>
      <c r="AU21" s="104" t="s">
        <v>69</v>
      </c>
      <c r="AV21" s="208"/>
      <c r="AW21" s="54"/>
      <c r="AX21" s="54"/>
      <c r="AY21" s="54"/>
      <c r="AZ21" s="54"/>
      <c r="BA21" s="54"/>
      <c r="BB21" s="54"/>
      <c r="BC21" s="55"/>
    </row>
    <row r="22" spans="2:55" s="58" customFormat="1" ht="27.95" customHeight="1" x14ac:dyDescent="0.4">
      <c r="B22" s="30"/>
      <c r="C22" s="36"/>
      <c r="D22" s="73" t="s">
        <v>93</v>
      </c>
      <c r="E22" s="60"/>
      <c r="F22" s="60"/>
      <c r="G22" s="60"/>
      <c r="H22" s="60"/>
      <c r="I22" s="60"/>
      <c r="J22" s="60"/>
      <c r="K22" s="56"/>
      <c r="L22" s="56"/>
      <c r="M22" s="56"/>
      <c r="N22" s="56"/>
      <c r="O22" s="56"/>
      <c r="P22" s="56"/>
      <c r="Q22" s="56"/>
      <c r="R22" s="56"/>
      <c r="S22" s="56"/>
      <c r="T22" s="56"/>
      <c r="U22" s="56"/>
      <c r="V22" s="56"/>
      <c r="W22" s="56"/>
      <c r="X22" s="59"/>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9"/>
      <c r="AW22" s="56"/>
      <c r="AX22" s="56"/>
      <c r="AY22" s="56"/>
      <c r="AZ22" s="56"/>
      <c r="BA22" s="56"/>
      <c r="BB22" s="56"/>
      <c r="BC22" s="57"/>
    </row>
    <row r="23" spans="2:55" ht="27.95" customHeight="1" x14ac:dyDescent="0.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2:55" ht="27.95" customHeight="1" x14ac:dyDescent="0.4">
      <c r="B24" s="206" t="s">
        <v>53</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row>
    <row r="25" spans="2:55" ht="27.95" customHeight="1" x14ac:dyDescent="0.4">
      <c r="B25" s="30"/>
      <c r="C25" s="31"/>
      <c r="D25" s="209"/>
      <c r="E25" s="209"/>
      <c r="F25" s="209"/>
      <c r="G25" s="209"/>
      <c r="H25" s="209"/>
      <c r="I25" s="209"/>
      <c r="J25" s="38"/>
      <c r="K25" s="38"/>
      <c r="L25" s="210"/>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32"/>
    </row>
    <row r="26" spans="2:55" ht="27.95" customHeight="1" x14ac:dyDescent="0.4">
      <c r="B26" s="30"/>
      <c r="C26" s="33"/>
      <c r="D26" s="201"/>
      <c r="E26" s="201"/>
      <c r="F26" s="201"/>
      <c r="G26" s="201"/>
      <c r="H26" s="201"/>
      <c r="I26" s="201"/>
      <c r="J26" s="34"/>
      <c r="K26" s="34"/>
      <c r="L26" s="104"/>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35"/>
    </row>
    <row r="27" spans="2:55" ht="27.95" customHeight="1" x14ac:dyDescent="0.4">
      <c r="B27" s="30"/>
      <c r="C27" s="33"/>
      <c r="D27" s="201"/>
      <c r="E27" s="201"/>
      <c r="F27" s="201"/>
      <c r="G27" s="201"/>
      <c r="H27" s="201"/>
      <c r="I27" s="201"/>
      <c r="J27" s="34"/>
      <c r="K27" s="34"/>
      <c r="L27" s="207"/>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42"/>
    </row>
    <row r="28" spans="2:55" ht="27.95" customHeight="1" x14ac:dyDescent="0.4">
      <c r="B28" s="30"/>
      <c r="C28" s="33"/>
      <c r="D28" s="47"/>
      <c r="E28" s="47"/>
      <c r="F28" s="47"/>
      <c r="G28" s="47"/>
      <c r="H28" s="47"/>
      <c r="I28" s="47"/>
      <c r="J28" s="34"/>
      <c r="K28" s="34"/>
      <c r="L28" s="104"/>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35"/>
    </row>
    <row r="29" spans="2:55" ht="27.95" customHeight="1" x14ac:dyDescent="0.4">
      <c r="B29" s="30"/>
      <c r="C29" s="33"/>
      <c r="D29" s="201"/>
      <c r="E29" s="201"/>
      <c r="F29" s="201"/>
      <c r="G29" s="201"/>
      <c r="H29" s="201"/>
      <c r="I29" s="201"/>
      <c r="J29" s="34"/>
      <c r="K29" s="34"/>
      <c r="L29" s="207"/>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41"/>
    </row>
    <row r="30" spans="2:55" ht="27.95" customHeight="1" x14ac:dyDescent="0.4">
      <c r="B30" s="30"/>
      <c r="C30" s="33"/>
      <c r="D30" s="47"/>
      <c r="E30" s="47"/>
      <c r="F30" s="47"/>
      <c r="G30" s="47"/>
      <c r="H30" s="47"/>
      <c r="I30" s="47"/>
      <c r="J30" s="34"/>
      <c r="K30" s="34"/>
      <c r="L30" s="104"/>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35"/>
    </row>
    <row r="31" spans="2:55" ht="27.95" customHeight="1" x14ac:dyDescent="0.4">
      <c r="B31" s="30"/>
      <c r="C31" s="33"/>
      <c r="D31" s="201"/>
      <c r="E31" s="201"/>
      <c r="F31" s="201"/>
      <c r="G31" s="201"/>
      <c r="H31" s="202"/>
      <c r="I31" s="202"/>
      <c r="J31" s="34"/>
      <c r="K31" s="3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203"/>
    </row>
    <row r="32" spans="2:55" ht="27.95" customHeight="1" x14ac:dyDescent="0.4">
      <c r="B32" s="30"/>
      <c r="C32" s="33"/>
      <c r="D32" s="104" t="s">
        <v>96</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203"/>
    </row>
    <row r="33" spans="2:56" ht="27.95" customHeight="1" x14ac:dyDescent="0.4">
      <c r="B33" s="30"/>
      <c r="C33" s="33"/>
      <c r="D33" s="104" t="s">
        <v>57</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203"/>
    </row>
    <row r="34" spans="2:56" ht="27.95" customHeight="1" x14ac:dyDescent="0.4">
      <c r="B34" s="30"/>
      <c r="C34" s="36"/>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5"/>
    </row>
    <row r="35" spans="2:56" ht="27.95" customHeight="1" x14ac:dyDescent="0.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row>
    <row r="36" spans="2:56" ht="27.95" customHeight="1" x14ac:dyDescent="0.4">
      <c r="B36" s="206" t="s">
        <v>59</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row>
    <row r="37" spans="2:56" ht="27.95" customHeight="1" x14ac:dyDescent="0.4">
      <c r="C37" s="191" t="s">
        <v>60</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43"/>
      <c r="BD37" s="33"/>
    </row>
    <row r="38" spans="2:56" ht="27.95" customHeight="1" x14ac:dyDescent="0.4"/>
    <row r="39" spans="2:56" ht="27.95" customHeight="1" x14ac:dyDescent="0.4"/>
    <row r="40" spans="2:56" ht="27.95" customHeight="1" thickBot="1" x14ac:dyDescent="0.45">
      <c r="B40" s="193" t="s">
        <v>79</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row>
    <row r="41" spans="2:56" ht="27.95" customHeight="1" thickBot="1" x14ac:dyDescent="0.45">
      <c r="B41" s="166"/>
      <c r="C41" s="160"/>
      <c r="D41" s="160"/>
      <c r="E41" s="160"/>
      <c r="F41" s="160"/>
      <c r="G41" s="161"/>
      <c r="H41" s="194" t="s">
        <v>7</v>
      </c>
      <c r="I41" s="195"/>
      <c r="J41" s="195"/>
      <c r="K41" s="196"/>
      <c r="L41" s="197" t="s">
        <v>8</v>
      </c>
      <c r="M41" s="195"/>
      <c r="N41" s="195"/>
      <c r="O41" s="196"/>
      <c r="P41" s="197" t="s">
        <v>9</v>
      </c>
      <c r="Q41" s="195"/>
      <c r="R41" s="195"/>
      <c r="S41" s="196"/>
      <c r="T41" s="197" t="s">
        <v>10</v>
      </c>
      <c r="U41" s="195"/>
      <c r="V41" s="195"/>
      <c r="W41" s="196"/>
      <c r="X41" s="197" t="s">
        <v>11</v>
      </c>
      <c r="Y41" s="195"/>
      <c r="Z41" s="195"/>
      <c r="AA41" s="196"/>
      <c r="AB41" s="197" t="s">
        <v>12</v>
      </c>
      <c r="AC41" s="195"/>
      <c r="AD41" s="195"/>
      <c r="AE41" s="196"/>
      <c r="AF41" s="197" t="s">
        <v>13</v>
      </c>
      <c r="AG41" s="195"/>
      <c r="AH41" s="195"/>
      <c r="AI41" s="196"/>
      <c r="AJ41" s="197" t="s">
        <v>14</v>
      </c>
      <c r="AK41" s="195"/>
      <c r="AL41" s="195"/>
      <c r="AM41" s="196"/>
      <c r="AN41" s="197" t="s">
        <v>15</v>
      </c>
      <c r="AO41" s="195"/>
      <c r="AP41" s="195"/>
      <c r="AQ41" s="196"/>
      <c r="AR41" s="197" t="s">
        <v>16</v>
      </c>
      <c r="AS41" s="195"/>
      <c r="AT41" s="195"/>
      <c r="AU41" s="196"/>
      <c r="AV41" s="197" t="s">
        <v>17</v>
      </c>
      <c r="AW41" s="195"/>
      <c r="AX41" s="195"/>
      <c r="AY41" s="196"/>
      <c r="AZ41" s="198" t="s">
        <v>18</v>
      </c>
      <c r="BA41" s="199"/>
      <c r="BB41" s="199"/>
      <c r="BC41" s="200"/>
    </row>
    <row r="42" spans="2:56" ht="27.95" customHeight="1" x14ac:dyDescent="0.4">
      <c r="B42" s="182"/>
      <c r="C42" s="183"/>
      <c r="D42" s="183"/>
      <c r="E42" s="183"/>
      <c r="F42" s="183"/>
      <c r="G42" s="184"/>
      <c r="H42" s="185"/>
      <c r="I42" s="186"/>
      <c r="J42" s="186"/>
      <c r="K42" s="187"/>
      <c r="L42" s="188"/>
      <c r="M42" s="186"/>
      <c r="N42" s="186"/>
      <c r="O42" s="189"/>
      <c r="P42" s="186"/>
      <c r="Q42" s="186"/>
      <c r="R42" s="186"/>
      <c r="S42" s="189"/>
      <c r="T42" s="188"/>
      <c r="U42" s="186"/>
      <c r="V42" s="186"/>
      <c r="W42" s="189"/>
      <c r="X42" s="188"/>
      <c r="Y42" s="186"/>
      <c r="Z42" s="186"/>
      <c r="AA42" s="189"/>
      <c r="AB42" s="188"/>
      <c r="AC42" s="186"/>
      <c r="AD42" s="186"/>
      <c r="AE42" s="187"/>
      <c r="AF42" s="188"/>
      <c r="AG42" s="186"/>
      <c r="AH42" s="186"/>
      <c r="AI42" s="189"/>
      <c r="AJ42" s="186"/>
      <c r="AK42" s="186"/>
      <c r="AL42" s="186"/>
      <c r="AM42" s="189"/>
      <c r="AN42" s="188"/>
      <c r="AO42" s="186"/>
      <c r="AP42" s="186"/>
      <c r="AQ42" s="189"/>
      <c r="AR42" s="188"/>
      <c r="AS42" s="186"/>
      <c r="AT42" s="186"/>
      <c r="AU42" s="189"/>
      <c r="AV42" s="188"/>
      <c r="AW42" s="186"/>
      <c r="AX42" s="186"/>
      <c r="AY42" s="189"/>
      <c r="AZ42" s="188"/>
      <c r="BA42" s="186"/>
      <c r="BB42" s="186"/>
      <c r="BC42" s="190"/>
    </row>
    <row r="43" spans="2:56" ht="27.95" customHeight="1" x14ac:dyDescent="0.4">
      <c r="B43" s="179"/>
      <c r="C43" s="180"/>
      <c r="D43" s="180"/>
      <c r="E43" s="180"/>
      <c r="F43" s="180"/>
      <c r="G43" s="178"/>
      <c r="H43" s="181"/>
      <c r="I43" s="176"/>
      <c r="J43" s="176"/>
      <c r="K43" s="180"/>
      <c r="L43" s="175"/>
      <c r="M43" s="176"/>
      <c r="N43" s="176"/>
      <c r="O43" s="177"/>
      <c r="P43" s="176"/>
      <c r="Q43" s="176"/>
      <c r="R43" s="176"/>
      <c r="S43" s="177"/>
      <c r="T43" s="175"/>
      <c r="U43" s="176"/>
      <c r="V43" s="176"/>
      <c r="W43" s="177"/>
      <c r="X43" s="175"/>
      <c r="Y43" s="176"/>
      <c r="Z43" s="176"/>
      <c r="AA43" s="177"/>
      <c r="AB43" s="175"/>
      <c r="AC43" s="176"/>
      <c r="AD43" s="176"/>
      <c r="AE43" s="180"/>
      <c r="AF43" s="175"/>
      <c r="AG43" s="176"/>
      <c r="AH43" s="176"/>
      <c r="AI43" s="177"/>
      <c r="AJ43" s="176"/>
      <c r="AK43" s="176"/>
      <c r="AL43" s="176"/>
      <c r="AM43" s="177"/>
      <c r="AN43" s="175"/>
      <c r="AO43" s="176"/>
      <c r="AP43" s="176"/>
      <c r="AQ43" s="177"/>
      <c r="AR43" s="175"/>
      <c r="AS43" s="176"/>
      <c r="AT43" s="176"/>
      <c r="AU43" s="177"/>
      <c r="AV43" s="175"/>
      <c r="AW43" s="176"/>
      <c r="AX43" s="176"/>
      <c r="AY43" s="177"/>
      <c r="AZ43" s="175"/>
      <c r="BA43" s="176"/>
      <c r="BB43" s="176"/>
      <c r="BC43" s="178"/>
    </row>
    <row r="44" spans="2:56" ht="27.95" customHeight="1" x14ac:dyDescent="0.4">
      <c r="B44" s="179"/>
      <c r="C44" s="180"/>
      <c r="D44" s="180"/>
      <c r="E44" s="180"/>
      <c r="F44" s="180"/>
      <c r="G44" s="178"/>
      <c r="H44" s="181"/>
      <c r="I44" s="176"/>
      <c r="J44" s="176"/>
      <c r="K44" s="177"/>
      <c r="L44" s="175"/>
      <c r="M44" s="176"/>
      <c r="N44" s="176"/>
      <c r="O44" s="177"/>
      <c r="P44" s="175"/>
      <c r="Q44" s="176"/>
      <c r="R44" s="176"/>
      <c r="S44" s="177"/>
      <c r="T44" s="175"/>
      <c r="U44" s="176"/>
      <c r="V44" s="176"/>
      <c r="W44" s="177"/>
      <c r="X44" s="175"/>
      <c r="Y44" s="176"/>
      <c r="Z44" s="176"/>
      <c r="AA44" s="177"/>
      <c r="AB44" s="175"/>
      <c r="AC44" s="176"/>
      <c r="AD44" s="176"/>
      <c r="AE44" s="177"/>
      <c r="AF44" s="175"/>
      <c r="AG44" s="176"/>
      <c r="AH44" s="176"/>
      <c r="AI44" s="177"/>
      <c r="AJ44" s="175"/>
      <c r="AK44" s="176"/>
      <c r="AL44" s="176"/>
      <c r="AM44" s="177"/>
      <c r="AN44" s="175"/>
      <c r="AO44" s="176"/>
      <c r="AP44" s="176"/>
      <c r="AQ44" s="177"/>
      <c r="AR44" s="175"/>
      <c r="AS44" s="176"/>
      <c r="AT44" s="176"/>
      <c r="AU44" s="177"/>
      <c r="AV44" s="175"/>
      <c r="AW44" s="176"/>
      <c r="AX44" s="176"/>
      <c r="AY44" s="177"/>
      <c r="AZ44" s="175"/>
      <c r="BA44" s="176"/>
      <c r="BB44" s="176"/>
      <c r="BC44" s="178"/>
    </row>
    <row r="45" spans="2:56" ht="27.95" customHeight="1" thickBot="1" x14ac:dyDescent="0.45">
      <c r="B45" s="168"/>
      <c r="C45" s="169"/>
      <c r="D45" s="169"/>
      <c r="E45" s="169"/>
      <c r="F45" s="169"/>
      <c r="G45" s="170"/>
      <c r="H45" s="171"/>
      <c r="I45" s="163"/>
      <c r="J45" s="163"/>
      <c r="K45" s="164"/>
      <c r="L45" s="162"/>
      <c r="M45" s="163"/>
      <c r="N45" s="163"/>
      <c r="O45" s="164"/>
      <c r="P45" s="162"/>
      <c r="Q45" s="163"/>
      <c r="R45" s="163"/>
      <c r="S45" s="164"/>
      <c r="T45" s="162"/>
      <c r="U45" s="163"/>
      <c r="V45" s="163"/>
      <c r="W45" s="164"/>
      <c r="X45" s="162"/>
      <c r="Y45" s="163"/>
      <c r="Z45" s="163"/>
      <c r="AA45" s="164"/>
      <c r="AB45" s="162"/>
      <c r="AC45" s="163"/>
      <c r="AD45" s="163"/>
      <c r="AE45" s="164"/>
      <c r="AF45" s="162"/>
      <c r="AG45" s="163"/>
      <c r="AH45" s="163"/>
      <c r="AI45" s="164"/>
      <c r="AJ45" s="162"/>
      <c r="AK45" s="163"/>
      <c r="AL45" s="163"/>
      <c r="AM45" s="164"/>
      <c r="AN45" s="162"/>
      <c r="AO45" s="163"/>
      <c r="AP45" s="163"/>
      <c r="AQ45" s="164"/>
      <c r="AR45" s="162"/>
      <c r="AS45" s="163"/>
      <c r="AT45" s="163"/>
      <c r="AU45" s="164"/>
      <c r="AV45" s="162"/>
      <c r="AW45" s="163"/>
      <c r="AX45" s="163"/>
      <c r="AY45" s="164"/>
      <c r="AZ45" s="162"/>
      <c r="BA45" s="163"/>
      <c r="BB45" s="163"/>
      <c r="BC45" s="165"/>
    </row>
    <row r="46" spans="2:56" ht="27.95" customHeight="1" thickBot="1" x14ac:dyDescent="0.45">
      <c r="B46" s="166" t="s">
        <v>22</v>
      </c>
      <c r="C46" s="160"/>
      <c r="D46" s="160"/>
      <c r="E46" s="160"/>
      <c r="F46" s="160"/>
      <c r="G46" s="161"/>
      <c r="H46" s="167">
        <v>906100</v>
      </c>
      <c r="I46" s="154"/>
      <c r="J46" s="154"/>
      <c r="K46" s="155"/>
      <c r="L46" s="153">
        <v>918400</v>
      </c>
      <c r="M46" s="154"/>
      <c r="N46" s="154"/>
      <c r="O46" s="155"/>
      <c r="P46" s="153">
        <v>937000</v>
      </c>
      <c r="Q46" s="154"/>
      <c r="R46" s="154"/>
      <c r="S46" s="155"/>
      <c r="T46" s="153">
        <v>1126100</v>
      </c>
      <c r="U46" s="154"/>
      <c r="V46" s="154"/>
      <c r="W46" s="155"/>
      <c r="X46" s="153">
        <v>1165100</v>
      </c>
      <c r="Y46" s="154"/>
      <c r="Z46" s="154"/>
      <c r="AA46" s="155"/>
      <c r="AB46" s="153">
        <v>1002900</v>
      </c>
      <c r="AC46" s="154"/>
      <c r="AD46" s="154"/>
      <c r="AE46" s="155"/>
      <c r="AF46" s="153">
        <v>916200</v>
      </c>
      <c r="AG46" s="154"/>
      <c r="AH46" s="154"/>
      <c r="AI46" s="155"/>
      <c r="AJ46" s="153">
        <v>915400</v>
      </c>
      <c r="AK46" s="154"/>
      <c r="AL46" s="154"/>
      <c r="AM46" s="155"/>
      <c r="AN46" s="153">
        <v>1035900</v>
      </c>
      <c r="AO46" s="154"/>
      <c r="AP46" s="154"/>
      <c r="AQ46" s="155"/>
      <c r="AR46" s="153">
        <v>1076400</v>
      </c>
      <c r="AS46" s="154"/>
      <c r="AT46" s="154"/>
      <c r="AU46" s="155"/>
      <c r="AV46" s="153">
        <v>963600</v>
      </c>
      <c r="AW46" s="154"/>
      <c r="AX46" s="154"/>
      <c r="AY46" s="155"/>
      <c r="AZ46" s="172">
        <v>948400</v>
      </c>
      <c r="BA46" s="173"/>
      <c r="BB46" s="173"/>
      <c r="BC46" s="174"/>
    </row>
    <row r="47" spans="2:56" ht="27.95" customHeight="1" thickBot="1" x14ac:dyDescent="0.45">
      <c r="B47" s="4"/>
      <c r="C47" s="4"/>
      <c r="D47" s="4"/>
      <c r="E47" s="4"/>
      <c r="F47" s="4"/>
      <c r="G47" s="4"/>
      <c r="H47" s="159">
        <f>SUM(H46:BC46)</f>
        <v>11911500</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1"/>
    </row>
    <row r="48" spans="2:56" ht="27.95" customHeight="1" x14ac:dyDescent="0.4"/>
    <row r="49" spans="2:55" s="26" customFormat="1" ht="27.95" customHeight="1" thickBot="1" x14ac:dyDescent="0.45">
      <c r="B49" s="125" t="s">
        <v>80</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row>
    <row r="50" spans="2:55" s="26" customFormat="1" ht="21.95" customHeight="1" x14ac:dyDescent="0.4">
      <c r="C50" s="146" t="s">
        <v>23</v>
      </c>
      <c r="D50" s="147"/>
      <c r="E50" s="148" t="s">
        <v>5</v>
      </c>
      <c r="F50" s="149"/>
      <c r="G50" s="149"/>
      <c r="H50" s="150"/>
      <c r="I50" s="12" t="s">
        <v>19</v>
      </c>
      <c r="J50" s="151"/>
      <c r="K50" s="151"/>
      <c r="L50" s="151"/>
      <c r="M50" s="3"/>
      <c r="N50" s="141"/>
      <c r="O50" s="141"/>
      <c r="P50" s="141"/>
      <c r="Q50" s="3"/>
      <c r="R50" s="152"/>
      <c r="S50" s="152"/>
      <c r="T50" s="152"/>
      <c r="U50" s="3"/>
      <c r="V50" s="151"/>
      <c r="W50" s="151"/>
      <c r="X50" s="151"/>
      <c r="Y50" s="3"/>
      <c r="Z50" s="152"/>
      <c r="AA50" s="152"/>
      <c r="AB50" s="152"/>
      <c r="AC50" s="3"/>
      <c r="AD50" s="141"/>
      <c r="AE50" s="141"/>
      <c r="AF50" s="141"/>
      <c r="AG50" s="3"/>
      <c r="AH50" s="142"/>
      <c r="AI50" s="142"/>
      <c r="AJ50" s="142"/>
      <c r="AK50" s="3"/>
      <c r="AL50" s="142"/>
      <c r="AM50" s="142"/>
      <c r="AN50" s="142"/>
      <c r="AO50" s="13" t="s">
        <v>19</v>
      </c>
      <c r="AP50" s="220"/>
      <c r="AQ50" s="221"/>
      <c r="AR50" s="221"/>
      <c r="AS50" s="221"/>
      <c r="AT50" s="222"/>
      <c r="AU50" s="138">
        <f>INT(AP50+AP51+AP52)</f>
        <v>1268540</v>
      </c>
      <c r="AV50" s="139"/>
      <c r="AW50" s="139"/>
      <c r="AX50" s="140"/>
      <c r="AY50" s="69"/>
      <c r="AZ50" s="61"/>
      <c r="BA50" s="61"/>
      <c r="BB50" s="61"/>
      <c r="BC50" s="62"/>
    </row>
    <row r="51" spans="2:55" s="26" customFormat="1" ht="21.95" customHeight="1" x14ac:dyDescent="0.4">
      <c r="C51" s="77"/>
      <c r="D51" s="78"/>
      <c r="E51" s="156" t="s">
        <v>21</v>
      </c>
      <c r="F51" s="157"/>
      <c r="G51" s="157"/>
      <c r="H51" s="158"/>
      <c r="I51" s="14" t="s">
        <v>19</v>
      </c>
      <c r="J51" s="118"/>
      <c r="K51" s="118"/>
      <c r="L51" s="118"/>
      <c r="M51" s="6"/>
      <c r="N51" s="94"/>
      <c r="O51" s="94"/>
      <c r="P51" s="94"/>
      <c r="Q51" s="6"/>
      <c r="R51" s="93"/>
      <c r="S51" s="93"/>
      <c r="T51" s="93"/>
      <c r="U51" s="6"/>
      <c r="V51" s="94"/>
      <c r="W51" s="94"/>
      <c r="X51" s="94"/>
      <c r="Y51" s="6"/>
      <c r="Z51" s="93"/>
      <c r="AA51" s="93"/>
      <c r="AB51" s="93"/>
      <c r="AC51" s="6"/>
      <c r="AD51" s="94"/>
      <c r="AE51" s="94"/>
      <c r="AF51" s="94"/>
      <c r="AG51" s="53"/>
      <c r="AH51" s="119"/>
      <c r="AI51" s="119"/>
      <c r="AJ51" s="119"/>
      <c r="AK51" s="53"/>
      <c r="AL51" s="119"/>
      <c r="AM51" s="119"/>
      <c r="AN51" s="119"/>
      <c r="AO51" s="15" t="s">
        <v>19</v>
      </c>
      <c r="AP51" s="223"/>
      <c r="AQ51" s="224"/>
      <c r="AR51" s="224"/>
      <c r="AS51" s="224"/>
      <c r="AT51" s="225"/>
      <c r="AU51" s="109"/>
      <c r="AV51" s="110"/>
      <c r="AW51" s="110"/>
      <c r="AX51" s="111"/>
      <c r="AY51" s="63"/>
      <c r="AZ51" s="71"/>
      <c r="BA51" s="71"/>
      <c r="BB51" s="71"/>
      <c r="BC51" s="72"/>
    </row>
    <row r="52" spans="2:55" s="26" customFormat="1" ht="21.95" customHeight="1" x14ac:dyDescent="0.4">
      <c r="C52" s="130"/>
      <c r="D52" s="131"/>
      <c r="E52" s="120" t="s">
        <v>6</v>
      </c>
      <c r="F52" s="121"/>
      <c r="G52" s="121"/>
      <c r="H52" s="122"/>
      <c r="I52" s="16" t="s">
        <v>19</v>
      </c>
      <c r="J52" s="123">
        <f>AP21</f>
        <v>1.4</v>
      </c>
      <c r="K52" s="123"/>
      <c r="L52" s="123"/>
      <c r="M52" s="8" t="s">
        <v>3</v>
      </c>
      <c r="N52" s="124">
        <f>H46</f>
        <v>906100</v>
      </c>
      <c r="O52" s="124"/>
      <c r="P52" s="124"/>
      <c r="Q52" s="48"/>
      <c r="R52" s="132"/>
      <c r="S52" s="132"/>
      <c r="T52" s="132"/>
      <c r="U52" s="53"/>
      <c r="V52" s="133"/>
      <c r="W52" s="133"/>
      <c r="X52" s="133"/>
      <c r="Y52" s="53"/>
      <c r="Z52" s="132"/>
      <c r="AA52" s="132"/>
      <c r="AB52" s="132"/>
      <c r="AC52" s="53"/>
      <c r="AD52" s="133"/>
      <c r="AE52" s="133"/>
      <c r="AF52" s="133"/>
      <c r="AG52" s="53"/>
      <c r="AH52" s="134"/>
      <c r="AI52" s="134"/>
      <c r="AJ52" s="134"/>
      <c r="AK52" s="53"/>
      <c r="AL52" s="134"/>
      <c r="AM52" s="134"/>
      <c r="AN52" s="134"/>
      <c r="AO52" s="17" t="s">
        <v>19</v>
      </c>
      <c r="AP52" s="143">
        <f>J52*N52</f>
        <v>1268540</v>
      </c>
      <c r="AQ52" s="144"/>
      <c r="AR52" s="144"/>
      <c r="AS52" s="144"/>
      <c r="AT52" s="145"/>
      <c r="AU52" s="127"/>
      <c r="AV52" s="128"/>
      <c r="AW52" s="128"/>
      <c r="AX52" s="129"/>
      <c r="AY52" s="63"/>
      <c r="AZ52" s="71"/>
      <c r="BA52" s="71"/>
      <c r="BB52" s="71"/>
      <c r="BC52" s="72"/>
    </row>
    <row r="53" spans="2:55" s="26" customFormat="1" ht="21.95" customHeight="1" x14ac:dyDescent="0.4">
      <c r="C53" s="75" t="s">
        <v>24</v>
      </c>
      <c r="D53" s="76"/>
      <c r="E53" s="81" t="s">
        <v>5</v>
      </c>
      <c r="F53" s="82"/>
      <c r="G53" s="82"/>
      <c r="H53" s="83"/>
      <c r="I53" s="18" t="s">
        <v>19</v>
      </c>
      <c r="J53" s="84"/>
      <c r="K53" s="84"/>
      <c r="L53" s="84"/>
      <c r="M53" s="27"/>
      <c r="N53" s="85"/>
      <c r="O53" s="85"/>
      <c r="P53" s="85"/>
      <c r="Q53" s="27"/>
      <c r="R53" s="86"/>
      <c r="S53" s="86"/>
      <c r="T53" s="86"/>
      <c r="U53" s="27"/>
      <c r="V53" s="84"/>
      <c r="W53" s="84"/>
      <c r="X53" s="84"/>
      <c r="Y53" s="27"/>
      <c r="Z53" s="86"/>
      <c r="AA53" s="86"/>
      <c r="AB53" s="86"/>
      <c r="AC53" s="27"/>
      <c r="AD53" s="85"/>
      <c r="AE53" s="85"/>
      <c r="AF53" s="85"/>
      <c r="AG53" s="27"/>
      <c r="AH53" s="86"/>
      <c r="AI53" s="86"/>
      <c r="AJ53" s="86"/>
      <c r="AK53" s="27"/>
      <c r="AL53" s="86"/>
      <c r="AM53" s="86"/>
      <c r="AN53" s="86"/>
      <c r="AO53" s="19" t="s">
        <v>19</v>
      </c>
      <c r="AP53" s="95"/>
      <c r="AQ53" s="96"/>
      <c r="AR53" s="96"/>
      <c r="AS53" s="96"/>
      <c r="AT53" s="97"/>
      <c r="AU53" s="106">
        <f>INT(AP53+AP54+AP55)</f>
        <v>1285760</v>
      </c>
      <c r="AV53" s="107"/>
      <c r="AW53" s="107"/>
      <c r="AX53" s="108"/>
      <c r="AY53" s="63"/>
      <c r="AZ53" s="71"/>
      <c r="BA53" s="71"/>
      <c r="BB53" s="71"/>
      <c r="BC53" s="72"/>
    </row>
    <row r="54" spans="2:55" s="26" customFormat="1" ht="21.95" customHeight="1" x14ac:dyDescent="0.4">
      <c r="C54" s="77"/>
      <c r="D54" s="78"/>
      <c r="E54" s="115" t="s">
        <v>20</v>
      </c>
      <c r="F54" s="116"/>
      <c r="G54" s="116"/>
      <c r="H54" s="117"/>
      <c r="I54" s="14" t="s">
        <v>19</v>
      </c>
      <c r="J54" s="118"/>
      <c r="K54" s="118"/>
      <c r="L54" s="118"/>
      <c r="M54" s="6"/>
      <c r="N54" s="94"/>
      <c r="O54" s="94"/>
      <c r="P54" s="94"/>
      <c r="Q54" s="6"/>
      <c r="R54" s="93"/>
      <c r="S54" s="93"/>
      <c r="T54" s="93"/>
      <c r="U54" s="6"/>
      <c r="V54" s="94"/>
      <c r="W54" s="94"/>
      <c r="X54" s="94"/>
      <c r="Y54" s="6"/>
      <c r="Z54" s="93"/>
      <c r="AA54" s="93"/>
      <c r="AB54" s="93"/>
      <c r="AC54" s="6"/>
      <c r="AD54" s="94"/>
      <c r="AE54" s="94"/>
      <c r="AF54" s="94"/>
      <c r="AG54" s="53"/>
      <c r="AH54" s="119"/>
      <c r="AI54" s="119"/>
      <c r="AJ54" s="119"/>
      <c r="AK54" s="53"/>
      <c r="AL54" s="119"/>
      <c r="AM54" s="119"/>
      <c r="AN54" s="119"/>
      <c r="AO54" s="15" t="s">
        <v>19</v>
      </c>
      <c r="AP54" s="98"/>
      <c r="AQ54" s="99"/>
      <c r="AR54" s="99"/>
      <c r="AS54" s="99"/>
      <c r="AT54" s="100"/>
      <c r="AU54" s="109"/>
      <c r="AV54" s="110"/>
      <c r="AW54" s="110"/>
      <c r="AX54" s="111"/>
      <c r="AY54" s="63"/>
      <c r="AZ54" s="71"/>
      <c r="BA54" s="71"/>
      <c r="BB54" s="71"/>
      <c r="BC54" s="72"/>
    </row>
    <row r="55" spans="2:55" s="26" customFormat="1" ht="21.95" customHeight="1" x14ac:dyDescent="0.4">
      <c r="C55" s="130"/>
      <c r="D55" s="131"/>
      <c r="E55" s="120" t="s">
        <v>6</v>
      </c>
      <c r="F55" s="121"/>
      <c r="G55" s="121"/>
      <c r="H55" s="122"/>
      <c r="I55" s="16" t="s">
        <v>19</v>
      </c>
      <c r="J55" s="123">
        <f>AP21</f>
        <v>1.4</v>
      </c>
      <c r="K55" s="123"/>
      <c r="L55" s="123"/>
      <c r="M55" s="8" t="s">
        <v>3</v>
      </c>
      <c r="N55" s="124">
        <f>L46</f>
        <v>918400</v>
      </c>
      <c r="O55" s="124"/>
      <c r="P55" s="124"/>
      <c r="Q55" s="48"/>
      <c r="R55" s="123"/>
      <c r="S55" s="123"/>
      <c r="T55" s="123"/>
      <c r="U55" s="53"/>
      <c r="V55" s="133"/>
      <c r="W55" s="133"/>
      <c r="X55" s="133"/>
      <c r="Y55" s="53"/>
      <c r="Z55" s="132"/>
      <c r="AA55" s="132"/>
      <c r="AB55" s="132"/>
      <c r="AC55" s="53"/>
      <c r="AD55" s="133"/>
      <c r="AE55" s="133"/>
      <c r="AF55" s="133"/>
      <c r="AG55" s="53"/>
      <c r="AH55" s="134"/>
      <c r="AI55" s="134"/>
      <c r="AJ55" s="134"/>
      <c r="AK55" s="53"/>
      <c r="AL55" s="134"/>
      <c r="AM55" s="134"/>
      <c r="AN55" s="134"/>
      <c r="AO55" s="17" t="s">
        <v>19</v>
      </c>
      <c r="AP55" s="135">
        <f>J55*N55</f>
        <v>1285760</v>
      </c>
      <c r="AQ55" s="136"/>
      <c r="AR55" s="136"/>
      <c r="AS55" s="136"/>
      <c r="AT55" s="137"/>
      <c r="AU55" s="127"/>
      <c r="AV55" s="128"/>
      <c r="AW55" s="128"/>
      <c r="AX55" s="129"/>
      <c r="AY55" s="63"/>
      <c r="AZ55" s="71"/>
      <c r="BA55" s="71"/>
      <c r="BB55" s="71"/>
      <c r="BC55" s="72"/>
    </row>
    <row r="56" spans="2:55" s="26" customFormat="1" ht="21.95" customHeight="1" x14ac:dyDescent="0.4">
      <c r="C56" s="75" t="s">
        <v>25</v>
      </c>
      <c r="D56" s="76"/>
      <c r="E56" s="81" t="s">
        <v>5</v>
      </c>
      <c r="F56" s="82"/>
      <c r="G56" s="82"/>
      <c r="H56" s="83"/>
      <c r="I56" s="20" t="s">
        <v>19</v>
      </c>
      <c r="J56" s="84"/>
      <c r="K56" s="84"/>
      <c r="L56" s="84"/>
      <c r="M56" s="27"/>
      <c r="N56" s="85"/>
      <c r="O56" s="85"/>
      <c r="P56" s="85"/>
      <c r="Q56" s="27"/>
      <c r="R56" s="86"/>
      <c r="S56" s="86"/>
      <c r="T56" s="86"/>
      <c r="U56" s="27"/>
      <c r="V56" s="84"/>
      <c r="W56" s="84"/>
      <c r="X56" s="84"/>
      <c r="Y56" s="27"/>
      <c r="Z56" s="86"/>
      <c r="AA56" s="86"/>
      <c r="AB56" s="86"/>
      <c r="AC56" s="27"/>
      <c r="AD56" s="85"/>
      <c r="AE56" s="85"/>
      <c r="AF56" s="85"/>
      <c r="AG56" s="27"/>
      <c r="AH56" s="86"/>
      <c r="AI56" s="86"/>
      <c r="AJ56" s="86"/>
      <c r="AK56" s="27"/>
      <c r="AL56" s="86"/>
      <c r="AM56" s="86"/>
      <c r="AN56" s="86"/>
      <c r="AO56" s="21" t="s">
        <v>19</v>
      </c>
      <c r="AP56" s="95"/>
      <c r="AQ56" s="96"/>
      <c r="AR56" s="96"/>
      <c r="AS56" s="96"/>
      <c r="AT56" s="97"/>
      <c r="AU56" s="106">
        <f>INT(AP56+AP57+AP58)</f>
        <v>1311800</v>
      </c>
      <c r="AV56" s="107"/>
      <c r="AW56" s="107"/>
      <c r="AX56" s="108"/>
      <c r="AY56" s="63"/>
      <c r="AZ56" s="71"/>
      <c r="BA56" s="71"/>
      <c r="BB56" s="71"/>
      <c r="BC56" s="72"/>
    </row>
    <row r="57" spans="2:55" s="26" customFormat="1" ht="21.95" customHeight="1" x14ac:dyDescent="0.4">
      <c r="C57" s="77"/>
      <c r="D57" s="78"/>
      <c r="E57" s="115" t="s">
        <v>20</v>
      </c>
      <c r="F57" s="116"/>
      <c r="G57" s="116"/>
      <c r="H57" s="117"/>
      <c r="I57" s="14" t="s">
        <v>19</v>
      </c>
      <c r="J57" s="118"/>
      <c r="K57" s="118"/>
      <c r="L57" s="118"/>
      <c r="M57" s="6"/>
      <c r="N57" s="94"/>
      <c r="O57" s="94"/>
      <c r="P57" s="94"/>
      <c r="Q57" s="6"/>
      <c r="R57" s="93"/>
      <c r="S57" s="93"/>
      <c r="T57" s="93"/>
      <c r="U57" s="6"/>
      <c r="V57" s="94"/>
      <c r="W57" s="94"/>
      <c r="X57" s="94"/>
      <c r="Y57" s="6"/>
      <c r="Z57" s="93"/>
      <c r="AA57" s="93"/>
      <c r="AB57" s="93"/>
      <c r="AC57" s="6"/>
      <c r="AD57" s="94"/>
      <c r="AE57" s="94"/>
      <c r="AF57" s="94"/>
      <c r="AG57" s="53"/>
      <c r="AH57" s="119"/>
      <c r="AI57" s="119"/>
      <c r="AJ57" s="119"/>
      <c r="AK57" s="53"/>
      <c r="AL57" s="119"/>
      <c r="AM57" s="119"/>
      <c r="AN57" s="119"/>
      <c r="AO57" s="15" t="s">
        <v>19</v>
      </c>
      <c r="AP57" s="98"/>
      <c r="AQ57" s="99"/>
      <c r="AR57" s="99"/>
      <c r="AS57" s="99"/>
      <c r="AT57" s="100"/>
      <c r="AU57" s="109"/>
      <c r="AV57" s="110"/>
      <c r="AW57" s="110"/>
      <c r="AX57" s="111"/>
      <c r="AY57" s="63"/>
      <c r="AZ57" s="71"/>
      <c r="BA57" s="71"/>
      <c r="BB57" s="71"/>
      <c r="BC57" s="72"/>
    </row>
    <row r="58" spans="2:55" s="26" customFormat="1" ht="21.95" customHeight="1" x14ac:dyDescent="0.4">
      <c r="C58" s="130"/>
      <c r="D58" s="131"/>
      <c r="E58" s="120" t="s">
        <v>6</v>
      </c>
      <c r="F58" s="121"/>
      <c r="G58" s="121"/>
      <c r="H58" s="122"/>
      <c r="I58" s="22" t="s">
        <v>19</v>
      </c>
      <c r="J58" s="123">
        <f>AP21</f>
        <v>1.4</v>
      </c>
      <c r="K58" s="123"/>
      <c r="L58" s="123"/>
      <c r="M58" s="7" t="s">
        <v>3</v>
      </c>
      <c r="N58" s="124">
        <f>P46</f>
        <v>937000</v>
      </c>
      <c r="O58" s="124"/>
      <c r="P58" s="124"/>
      <c r="Q58" s="48"/>
      <c r="R58" s="132"/>
      <c r="S58" s="132"/>
      <c r="T58" s="132"/>
      <c r="U58" s="53"/>
      <c r="V58" s="133"/>
      <c r="W58" s="133"/>
      <c r="X58" s="133"/>
      <c r="Y58" s="53"/>
      <c r="Z58" s="132"/>
      <c r="AA58" s="132"/>
      <c r="AB58" s="132"/>
      <c r="AC58" s="53"/>
      <c r="AD58" s="133"/>
      <c r="AE58" s="133"/>
      <c r="AF58" s="133"/>
      <c r="AG58" s="53"/>
      <c r="AH58" s="134"/>
      <c r="AI58" s="134"/>
      <c r="AJ58" s="134"/>
      <c r="AK58" s="53"/>
      <c r="AL58" s="134"/>
      <c r="AM58" s="134"/>
      <c r="AN58" s="134"/>
      <c r="AO58" s="23" t="s">
        <v>19</v>
      </c>
      <c r="AP58" s="135">
        <f>J58*N58</f>
        <v>1311800</v>
      </c>
      <c r="AQ58" s="136"/>
      <c r="AR58" s="136"/>
      <c r="AS58" s="136"/>
      <c r="AT58" s="137"/>
      <c r="AU58" s="127"/>
      <c r="AV58" s="128"/>
      <c r="AW58" s="128"/>
      <c r="AX58" s="129"/>
      <c r="AY58" s="63"/>
      <c r="AZ58" s="71"/>
      <c r="BA58" s="71"/>
      <c r="BB58" s="71"/>
      <c r="BC58" s="72"/>
    </row>
    <row r="59" spans="2:55" s="26" customFormat="1" ht="21.95" customHeight="1" x14ac:dyDescent="0.4">
      <c r="C59" s="75" t="s">
        <v>26</v>
      </c>
      <c r="D59" s="76"/>
      <c r="E59" s="81" t="s">
        <v>5</v>
      </c>
      <c r="F59" s="82"/>
      <c r="G59" s="82"/>
      <c r="H59" s="83"/>
      <c r="I59" s="20" t="s">
        <v>19</v>
      </c>
      <c r="J59" s="84"/>
      <c r="K59" s="84"/>
      <c r="L59" s="84"/>
      <c r="M59" s="27"/>
      <c r="N59" s="85"/>
      <c r="O59" s="85"/>
      <c r="P59" s="85"/>
      <c r="Q59" s="27"/>
      <c r="R59" s="86"/>
      <c r="S59" s="86"/>
      <c r="T59" s="86"/>
      <c r="U59" s="27"/>
      <c r="V59" s="84"/>
      <c r="W59" s="84"/>
      <c r="X59" s="84"/>
      <c r="Y59" s="27"/>
      <c r="Z59" s="86"/>
      <c r="AA59" s="86"/>
      <c r="AB59" s="86"/>
      <c r="AC59" s="27"/>
      <c r="AD59" s="85"/>
      <c r="AE59" s="85"/>
      <c r="AF59" s="85"/>
      <c r="AG59" s="27"/>
      <c r="AH59" s="86"/>
      <c r="AI59" s="86"/>
      <c r="AJ59" s="86"/>
      <c r="AK59" s="27"/>
      <c r="AL59" s="86"/>
      <c r="AM59" s="86"/>
      <c r="AN59" s="86"/>
      <c r="AO59" s="21" t="s">
        <v>19</v>
      </c>
      <c r="AP59" s="95"/>
      <c r="AQ59" s="96"/>
      <c r="AR59" s="96"/>
      <c r="AS59" s="96"/>
      <c r="AT59" s="97"/>
      <c r="AU59" s="106">
        <f>INT(AP59+AP60+AP61)</f>
        <v>1576540</v>
      </c>
      <c r="AV59" s="107"/>
      <c r="AW59" s="107"/>
      <c r="AX59" s="108"/>
      <c r="AY59" s="63"/>
      <c r="AZ59" s="71"/>
      <c r="BA59" s="71"/>
      <c r="BB59" s="71"/>
      <c r="BC59" s="72"/>
    </row>
    <row r="60" spans="2:55" s="26" customFormat="1" ht="21.95" customHeight="1" x14ac:dyDescent="0.4">
      <c r="C60" s="77"/>
      <c r="D60" s="78"/>
      <c r="E60" s="115" t="s">
        <v>20</v>
      </c>
      <c r="F60" s="116"/>
      <c r="G60" s="116"/>
      <c r="H60" s="117"/>
      <c r="I60" s="14" t="s">
        <v>19</v>
      </c>
      <c r="J60" s="118"/>
      <c r="K60" s="118"/>
      <c r="L60" s="118"/>
      <c r="M60" s="6"/>
      <c r="N60" s="94"/>
      <c r="O60" s="94"/>
      <c r="P60" s="94"/>
      <c r="Q60" s="6"/>
      <c r="R60" s="93"/>
      <c r="S60" s="93"/>
      <c r="T60" s="93"/>
      <c r="U60" s="6"/>
      <c r="V60" s="94"/>
      <c r="W60" s="94"/>
      <c r="X60" s="94"/>
      <c r="Y60" s="6"/>
      <c r="Z60" s="93"/>
      <c r="AA60" s="93"/>
      <c r="AB60" s="93"/>
      <c r="AC60" s="6"/>
      <c r="AD60" s="94"/>
      <c r="AE60" s="94"/>
      <c r="AF60" s="94"/>
      <c r="AG60" s="53"/>
      <c r="AH60" s="119"/>
      <c r="AI60" s="119"/>
      <c r="AJ60" s="119"/>
      <c r="AK60" s="53"/>
      <c r="AL60" s="119"/>
      <c r="AM60" s="119"/>
      <c r="AN60" s="119"/>
      <c r="AO60" s="15" t="s">
        <v>19</v>
      </c>
      <c r="AP60" s="98"/>
      <c r="AQ60" s="99"/>
      <c r="AR60" s="99"/>
      <c r="AS60" s="99"/>
      <c r="AT60" s="100"/>
      <c r="AU60" s="109"/>
      <c r="AV60" s="110"/>
      <c r="AW60" s="110"/>
      <c r="AX60" s="111"/>
      <c r="AY60" s="63"/>
      <c r="AZ60" s="71"/>
      <c r="BA60" s="71"/>
      <c r="BB60" s="71"/>
      <c r="BC60" s="72"/>
    </row>
    <row r="61" spans="2:55" s="26" customFormat="1" ht="21.95" customHeight="1" x14ac:dyDescent="0.4">
      <c r="C61" s="130"/>
      <c r="D61" s="131"/>
      <c r="E61" s="120" t="s">
        <v>6</v>
      </c>
      <c r="F61" s="121"/>
      <c r="G61" s="121"/>
      <c r="H61" s="122"/>
      <c r="I61" s="22" t="s">
        <v>19</v>
      </c>
      <c r="J61" s="123">
        <f>AP21</f>
        <v>1.4</v>
      </c>
      <c r="K61" s="123"/>
      <c r="L61" s="123"/>
      <c r="M61" s="7" t="s">
        <v>3</v>
      </c>
      <c r="N61" s="124">
        <f>T46</f>
        <v>1126100</v>
      </c>
      <c r="O61" s="124"/>
      <c r="P61" s="124"/>
      <c r="Q61" s="48"/>
      <c r="R61" s="132"/>
      <c r="S61" s="132"/>
      <c r="T61" s="132"/>
      <c r="U61" s="53"/>
      <c r="V61" s="133"/>
      <c r="W61" s="133"/>
      <c r="X61" s="133"/>
      <c r="Y61" s="53"/>
      <c r="Z61" s="132"/>
      <c r="AA61" s="132"/>
      <c r="AB61" s="132"/>
      <c r="AC61" s="53"/>
      <c r="AD61" s="133"/>
      <c r="AE61" s="133"/>
      <c r="AF61" s="133"/>
      <c r="AG61" s="53"/>
      <c r="AH61" s="134"/>
      <c r="AI61" s="134"/>
      <c r="AJ61" s="134"/>
      <c r="AK61" s="53"/>
      <c r="AL61" s="134"/>
      <c r="AM61" s="134"/>
      <c r="AN61" s="134"/>
      <c r="AO61" s="23" t="s">
        <v>19</v>
      </c>
      <c r="AP61" s="135">
        <f>J61*N61</f>
        <v>1576540</v>
      </c>
      <c r="AQ61" s="136"/>
      <c r="AR61" s="136"/>
      <c r="AS61" s="136"/>
      <c r="AT61" s="137"/>
      <c r="AU61" s="127"/>
      <c r="AV61" s="128"/>
      <c r="AW61" s="128"/>
      <c r="AX61" s="129"/>
      <c r="AY61" s="63"/>
      <c r="AZ61" s="71"/>
      <c r="BA61" s="71"/>
      <c r="BB61" s="71"/>
      <c r="BC61" s="72"/>
    </row>
    <row r="62" spans="2:55" s="26" customFormat="1" ht="21.95" customHeight="1" x14ac:dyDescent="0.4">
      <c r="C62" s="75" t="s">
        <v>27</v>
      </c>
      <c r="D62" s="76"/>
      <c r="E62" s="81" t="s">
        <v>5</v>
      </c>
      <c r="F62" s="82"/>
      <c r="G62" s="82"/>
      <c r="H62" s="83"/>
      <c r="I62" s="20" t="s">
        <v>19</v>
      </c>
      <c r="J62" s="84"/>
      <c r="K62" s="84"/>
      <c r="L62" s="84"/>
      <c r="M62" s="27"/>
      <c r="N62" s="85"/>
      <c r="O62" s="85"/>
      <c r="P62" s="85"/>
      <c r="Q62" s="27"/>
      <c r="R62" s="86"/>
      <c r="S62" s="86"/>
      <c r="T62" s="86"/>
      <c r="U62" s="27"/>
      <c r="V62" s="84"/>
      <c r="W62" s="84"/>
      <c r="X62" s="84"/>
      <c r="Y62" s="27"/>
      <c r="Z62" s="86"/>
      <c r="AA62" s="86"/>
      <c r="AB62" s="86"/>
      <c r="AC62" s="27"/>
      <c r="AD62" s="85"/>
      <c r="AE62" s="85"/>
      <c r="AF62" s="85"/>
      <c r="AG62" s="27"/>
      <c r="AH62" s="86"/>
      <c r="AI62" s="86"/>
      <c r="AJ62" s="86"/>
      <c r="AK62" s="27"/>
      <c r="AL62" s="86"/>
      <c r="AM62" s="86"/>
      <c r="AN62" s="86"/>
      <c r="AO62" s="21" t="s">
        <v>19</v>
      </c>
      <c r="AP62" s="95"/>
      <c r="AQ62" s="96"/>
      <c r="AR62" s="96"/>
      <c r="AS62" s="96"/>
      <c r="AT62" s="97"/>
      <c r="AU62" s="106">
        <f>INT(AP62+AP63+AP64)</f>
        <v>1631140</v>
      </c>
      <c r="AV62" s="107"/>
      <c r="AW62" s="107"/>
      <c r="AX62" s="108"/>
      <c r="AY62" s="63"/>
      <c r="AZ62" s="71"/>
      <c r="BA62" s="71"/>
      <c r="BB62" s="71"/>
      <c r="BC62" s="72"/>
    </row>
    <row r="63" spans="2:55" s="26" customFormat="1" ht="21.95" customHeight="1" x14ac:dyDescent="0.4">
      <c r="C63" s="77"/>
      <c r="D63" s="78"/>
      <c r="E63" s="115" t="s">
        <v>20</v>
      </c>
      <c r="F63" s="116"/>
      <c r="G63" s="116"/>
      <c r="H63" s="117"/>
      <c r="I63" s="14" t="s">
        <v>19</v>
      </c>
      <c r="J63" s="118"/>
      <c r="K63" s="118"/>
      <c r="L63" s="118"/>
      <c r="M63" s="6"/>
      <c r="N63" s="94"/>
      <c r="O63" s="94"/>
      <c r="P63" s="94"/>
      <c r="Q63" s="6"/>
      <c r="R63" s="93"/>
      <c r="S63" s="93"/>
      <c r="T63" s="93"/>
      <c r="U63" s="6"/>
      <c r="V63" s="94"/>
      <c r="W63" s="94"/>
      <c r="X63" s="94"/>
      <c r="Y63" s="6"/>
      <c r="Z63" s="93"/>
      <c r="AA63" s="93"/>
      <c r="AB63" s="93"/>
      <c r="AC63" s="6"/>
      <c r="AD63" s="94"/>
      <c r="AE63" s="94"/>
      <c r="AF63" s="94"/>
      <c r="AG63" s="53"/>
      <c r="AH63" s="119"/>
      <c r="AI63" s="119"/>
      <c r="AJ63" s="119"/>
      <c r="AK63" s="53"/>
      <c r="AL63" s="119"/>
      <c r="AM63" s="119"/>
      <c r="AN63" s="119"/>
      <c r="AO63" s="15" t="s">
        <v>19</v>
      </c>
      <c r="AP63" s="98"/>
      <c r="AQ63" s="99"/>
      <c r="AR63" s="99"/>
      <c r="AS63" s="99"/>
      <c r="AT63" s="100"/>
      <c r="AU63" s="109"/>
      <c r="AV63" s="110"/>
      <c r="AW63" s="110"/>
      <c r="AX63" s="111"/>
      <c r="AY63" s="63"/>
      <c r="AZ63" s="71"/>
      <c r="BA63" s="71"/>
      <c r="BB63" s="71"/>
      <c r="BC63" s="72"/>
    </row>
    <row r="64" spans="2:55" s="26" customFormat="1" ht="21.95" customHeight="1" x14ac:dyDescent="0.4">
      <c r="C64" s="130"/>
      <c r="D64" s="131"/>
      <c r="E64" s="120" t="s">
        <v>6</v>
      </c>
      <c r="F64" s="121"/>
      <c r="G64" s="121"/>
      <c r="H64" s="122"/>
      <c r="I64" s="22" t="s">
        <v>19</v>
      </c>
      <c r="J64" s="123">
        <f>AP21</f>
        <v>1.4</v>
      </c>
      <c r="K64" s="123"/>
      <c r="L64" s="123"/>
      <c r="M64" s="7" t="s">
        <v>3</v>
      </c>
      <c r="N64" s="124">
        <f>X46</f>
        <v>1165100</v>
      </c>
      <c r="O64" s="124"/>
      <c r="P64" s="124"/>
      <c r="Q64" s="48"/>
      <c r="R64" s="132"/>
      <c r="S64" s="132"/>
      <c r="T64" s="132"/>
      <c r="U64" s="53"/>
      <c r="V64" s="133"/>
      <c r="W64" s="133"/>
      <c r="X64" s="133"/>
      <c r="Y64" s="53"/>
      <c r="Z64" s="132"/>
      <c r="AA64" s="132"/>
      <c r="AB64" s="132"/>
      <c r="AC64" s="53"/>
      <c r="AD64" s="133"/>
      <c r="AE64" s="133"/>
      <c r="AF64" s="133"/>
      <c r="AG64" s="53"/>
      <c r="AH64" s="134"/>
      <c r="AI64" s="134"/>
      <c r="AJ64" s="134"/>
      <c r="AK64" s="53"/>
      <c r="AL64" s="134"/>
      <c r="AM64" s="134"/>
      <c r="AN64" s="134"/>
      <c r="AO64" s="23" t="s">
        <v>19</v>
      </c>
      <c r="AP64" s="135">
        <f>J64*N64</f>
        <v>1631140</v>
      </c>
      <c r="AQ64" s="136"/>
      <c r="AR64" s="136"/>
      <c r="AS64" s="136"/>
      <c r="AT64" s="137"/>
      <c r="AU64" s="127"/>
      <c r="AV64" s="128"/>
      <c r="AW64" s="128"/>
      <c r="AX64" s="129"/>
      <c r="AY64" s="63"/>
      <c r="AZ64" s="71"/>
      <c r="BA64" s="71"/>
      <c r="BB64" s="71"/>
      <c r="BC64" s="72"/>
    </row>
    <row r="65" spans="3:55" s="26" customFormat="1" ht="21.95" customHeight="1" x14ac:dyDescent="0.4">
      <c r="C65" s="75" t="s">
        <v>28</v>
      </c>
      <c r="D65" s="76"/>
      <c r="E65" s="81" t="s">
        <v>5</v>
      </c>
      <c r="F65" s="82"/>
      <c r="G65" s="82"/>
      <c r="H65" s="83"/>
      <c r="I65" s="20" t="s">
        <v>19</v>
      </c>
      <c r="J65" s="84"/>
      <c r="K65" s="84"/>
      <c r="L65" s="84"/>
      <c r="M65" s="27"/>
      <c r="N65" s="85"/>
      <c r="O65" s="85"/>
      <c r="P65" s="85"/>
      <c r="Q65" s="27"/>
      <c r="R65" s="86"/>
      <c r="S65" s="86"/>
      <c r="T65" s="86"/>
      <c r="U65" s="27"/>
      <c r="V65" s="84"/>
      <c r="W65" s="84"/>
      <c r="X65" s="84"/>
      <c r="Y65" s="27"/>
      <c r="Z65" s="86"/>
      <c r="AA65" s="86"/>
      <c r="AB65" s="86"/>
      <c r="AC65" s="27"/>
      <c r="AD65" s="85"/>
      <c r="AE65" s="85"/>
      <c r="AF65" s="85"/>
      <c r="AG65" s="27"/>
      <c r="AH65" s="86"/>
      <c r="AI65" s="86"/>
      <c r="AJ65" s="86"/>
      <c r="AK65" s="27"/>
      <c r="AL65" s="86"/>
      <c r="AM65" s="86"/>
      <c r="AN65" s="86"/>
      <c r="AO65" s="21" t="s">
        <v>19</v>
      </c>
      <c r="AP65" s="95"/>
      <c r="AQ65" s="96"/>
      <c r="AR65" s="96"/>
      <c r="AS65" s="96"/>
      <c r="AT65" s="97"/>
      <c r="AU65" s="106">
        <f>INT(AP65+AP66+AP67)</f>
        <v>1404060</v>
      </c>
      <c r="AV65" s="107"/>
      <c r="AW65" s="107"/>
      <c r="AX65" s="108"/>
      <c r="AY65" s="63"/>
      <c r="AZ65" s="71"/>
      <c r="BA65" s="71"/>
      <c r="BB65" s="71"/>
      <c r="BC65" s="72"/>
    </row>
    <row r="66" spans="3:55" s="26" customFormat="1" ht="21.95" customHeight="1" x14ac:dyDescent="0.4">
      <c r="C66" s="77"/>
      <c r="D66" s="78"/>
      <c r="E66" s="115" t="s">
        <v>20</v>
      </c>
      <c r="F66" s="116"/>
      <c r="G66" s="116"/>
      <c r="H66" s="117"/>
      <c r="I66" s="14" t="s">
        <v>19</v>
      </c>
      <c r="J66" s="118"/>
      <c r="K66" s="118"/>
      <c r="L66" s="118"/>
      <c r="M66" s="6"/>
      <c r="N66" s="94"/>
      <c r="O66" s="94"/>
      <c r="P66" s="94"/>
      <c r="Q66" s="6"/>
      <c r="R66" s="93"/>
      <c r="S66" s="93"/>
      <c r="T66" s="93"/>
      <c r="U66" s="6"/>
      <c r="V66" s="94"/>
      <c r="W66" s="94"/>
      <c r="X66" s="94"/>
      <c r="Y66" s="6"/>
      <c r="Z66" s="93"/>
      <c r="AA66" s="93"/>
      <c r="AB66" s="93"/>
      <c r="AC66" s="6"/>
      <c r="AD66" s="94"/>
      <c r="AE66" s="94"/>
      <c r="AF66" s="94"/>
      <c r="AG66" s="53"/>
      <c r="AH66" s="119"/>
      <c r="AI66" s="119"/>
      <c r="AJ66" s="119"/>
      <c r="AK66" s="53"/>
      <c r="AL66" s="119"/>
      <c r="AM66" s="119"/>
      <c r="AN66" s="119"/>
      <c r="AO66" s="15" t="s">
        <v>19</v>
      </c>
      <c r="AP66" s="98"/>
      <c r="AQ66" s="99"/>
      <c r="AR66" s="99"/>
      <c r="AS66" s="99"/>
      <c r="AT66" s="100"/>
      <c r="AU66" s="109"/>
      <c r="AV66" s="110"/>
      <c r="AW66" s="110"/>
      <c r="AX66" s="111"/>
      <c r="AY66" s="228">
        <f>AU50+AU53+AU56+AU59+AU62+AU65+AU68+AU71+AU74+AU77+AU80+AU83</f>
        <v>16676100</v>
      </c>
      <c r="AZ66" s="229"/>
      <c r="BA66" s="229"/>
      <c r="BB66" s="229"/>
      <c r="BC66" s="230"/>
    </row>
    <row r="67" spans="3:55" s="26" customFormat="1" ht="21.95" customHeight="1" x14ac:dyDescent="0.4">
      <c r="C67" s="130"/>
      <c r="D67" s="131"/>
      <c r="E67" s="120" t="s">
        <v>6</v>
      </c>
      <c r="F67" s="121"/>
      <c r="G67" s="121"/>
      <c r="H67" s="122"/>
      <c r="I67" s="22" t="s">
        <v>19</v>
      </c>
      <c r="J67" s="123">
        <f>AP21</f>
        <v>1.4</v>
      </c>
      <c r="K67" s="123"/>
      <c r="L67" s="123"/>
      <c r="M67" s="7" t="s">
        <v>3</v>
      </c>
      <c r="N67" s="124">
        <f>AB46</f>
        <v>1002900</v>
      </c>
      <c r="O67" s="124"/>
      <c r="P67" s="124"/>
      <c r="Q67" s="48"/>
      <c r="R67" s="132"/>
      <c r="S67" s="132"/>
      <c r="T67" s="132"/>
      <c r="U67" s="53"/>
      <c r="V67" s="133"/>
      <c r="W67" s="133"/>
      <c r="X67" s="133"/>
      <c r="Y67" s="53"/>
      <c r="Z67" s="132"/>
      <c r="AA67" s="132"/>
      <c r="AB67" s="132"/>
      <c r="AC67" s="53"/>
      <c r="AD67" s="133"/>
      <c r="AE67" s="133"/>
      <c r="AF67" s="133"/>
      <c r="AG67" s="53"/>
      <c r="AH67" s="134"/>
      <c r="AI67" s="134"/>
      <c r="AJ67" s="134"/>
      <c r="AK67" s="53"/>
      <c r="AL67" s="134"/>
      <c r="AM67" s="134"/>
      <c r="AN67" s="134"/>
      <c r="AO67" s="23" t="s">
        <v>19</v>
      </c>
      <c r="AP67" s="135">
        <f>J67*N67</f>
        <v>1404060</v>
      </c>
      <c r="AQ67" s="136"/>
      <c r="AR67" s="136"/>
      <c r="AS67" s="136"/>
      <c r="AT67" s="137"/>
      <c r="AU67" s="127"/>
      <c r="AV67" s="128"/>
      <c r="AW67" s="128"/>
      <c r="AX67" s="129"/>
      <c r="AY67" s="231" t="s">
        <v>92</v>
      </c>
      <c r="AZ67" s="232"/>
      <c r="BA67" s="232"/>
      <c r="BB67" s="232"/>
      <c r="BC67" s="233"/>
    </row>
    <row r="68" spans="3:55" s="26" customFormat="1" ht="21.95" customHeight="1" x14ac:dyDescent="0.4">
      <c r="C68" s="75" t="s">
        <v>29</v>
      </c>
      <c r="D68" s="76"/>
      <c r="E68" s="81" t="s">
        <v>5</v>
      </c>
      <c r="F68" s="82"/>
      <c r="G68" s="82"/>
      <c r="H68" s="83"/>
      <c r="I68" s="20" t="s">
        <v>19</v>
      </c>
      <c r="J68" s="84"/>
      <c r="K68" s="84"/>
      <c r="L68" s="84"/>
      <c r="M68" s="27"/>
      <c r="N68" s="85"/>
      <c r="O68" s="85"/>
      <c r="P68" s="85"/>
      <c r="Q68" s="27"/>
      <c r="R68" s="86"/>
      <c r="S68" s="86"/>
      <c r="T68" s="86"/>
      <c r="U68" s="27"/>
      <c r="V68" s="84"/>
      <c r="W68" s="84"/>
      <c r="X68" s="84"/>
      <c r="Y68" s="27"/>
      <c r="Z68" s="86"/>
      <c r="AA68" s="86"/>
      <c r="AB68" s="86"/>
      <c r="AC68" s="27"/>
      <c r="AD68" s="85"/>
      <c r="AE68" s="85"/>
      <c r="AF68" s="85"/>
      <c r="AG68" s="27"/>
      <c r="AH68" s="86"/>
      <c r="AI68" s="86"/>
      <c r="AJ68" s="86"/>
      <c r="AK68" s="27"/>
      <c r="AL68" s="86"/>
      <c r="AM68" s="86"/>
      <c r="AN68" s="86"/>
      <c r="AO68" s="21" t="s">
        <v>19</v>
      </c>
      <c r="AP68" s="95"/>
      <c r="AQ68" s="96"/>
      <c r="AR68" s="96"/>
      <c r="AS68" s="96"/>
      <c r="AT68" s="97"/>
      <c r="AU68" s="106">
        <f>INT(AP68+AP69+AP70)</f>
        <v>1282680</v>
      </c>
      <c r="AV68" s="107"/>
      <c r="AW68" s="107"/>
      <c r="AX68" s="108"/>
      <c r="AY68" s="228">
        <f>ROUNDUP(AY66/1.1,0)</f>
        <v>15160091</v>
      </c>
      <c r="AZ68" s="229"/>
      <c r="BA68" s="229"/>
      <c r="BB68" s="229"/>
      <c r="BC68" s="230"/>
    </row>
    <row r="69" spans="3:55" s="26" customFormat="1" ht="21.95" customHeight="1" x14ac:dyDescent="0.4">
      <c r="C69" s="77"/>
      <c r="D69" s="78"/>
      <c r="E69" s="115" t="s">
        <v>20</v>
      </c>
      <c r="F69" s="116"/>
      <c r="G69" s="116"/>
      <c r="H69" s="117"/>
      <c r="I69" s="14" t="s">
        <v>19</v>
      </c>
      <c r="J69" s="118"/>
      <c r="K69" s="118"/>
      <c r="L69" s="118"/>
      <c r="M69" s="6"/>
      <c r="N69" s="94"/>
      <c r="O69" s="94"/>
      <c r="P69" s="94"/>
      <c r="Q69" s="6"/>
      <c r="R69" s="93"/>
      <c r="S69" s="93"/>
      <c r="T69" s="93"/>
      <c r="U69" s="6"/>
      <c r="V69" s="94"/>
      <c r="W69" s="94"/>
      <c r="X69" s="94"/>
      <c r="Y69" s="6"/>
      <c r="Z69" s="93"/>
      <c r="AA69" s="93"/>
      <c r="AB69" s="93"/>
      <c r="AC69" s="6"/>
      <c r="AD69" s="94"/>
      <c r="AE69" s="94"/>
      <c r="AF69" s="94"/>
      <c r="AG69" s="53"/>
      <c r="AH69" s="119"/>
      <c r="AI69" s="119"/>
      <c r="AJ69" s="119"/>
      <c r="AK69" s="53"/>
      <c r="AL69" s="119"/>
      <c r="AM69" s="119"/>
      <c r="AN69" s="119"/>
      <c r="AO69" s="15" t="s">
        <v>19</v>
      </c>
      <c r="AP69" s="98"/>
      <c r="AQ69" s="99"/>
      <c r="AR69" s="99"/>
      <c r="AS69" s="99"/>
      <c r="AT69" s="100"/>
      <c r="AU69" s="109"/>
      <c r="AV69" s="110"/>
      <c r="AW69" s="110"/>
      <c r="AX69" s="111"/>
      <c r="AY69" s="231" t="s">
        <v>91</v>
      </c>
      <c r="AZ69" s="232"/>
      <c r="BA69" s="232"/>
      <c r="BB69" s="232"/>
      <c r="BC69" s="233"/>
    </row>
    <row r="70" spans="3:55" s="26" customFormat="1" ht="21.95" customHeight="1" x14ac:dyDescent="0.4">
      <c r="C70" s="130"/>
      <c r="D70" s="131"/>
      <c r="E70" s="120" t="s">
        <v>6</v>
      </c>
      <c r="F70" s="121"/>
      <c r="G70" s="121"/>
      <c r="H70" s="122"/>
      <c r="I70" s="22" t="s">
        <v>19</v>
      </c>
      <c r="J70" s="123">
        <f>AP21</f>
        <v>1.4</v>
      </c>
      <c r="K70" s="123"/>
      <c r="L70" s="123"/>
      <c r="M70" s="7" t="s">
        <v>3</v>
      </c>
      <c r="N70" s="124">
        <f>AF46</f>
        <v>916200</v>
      </c>
      <c r="O70" s="124"/>
      <c r="P70" s="124"/>
      <c r="Q70" s="48"/>
      <c r="R70" s="132"/>
      <c r="S70" s="132"/>
      <c r="T70" s="132"/>
      <c r="U70" s="53"/>
      <c r="V70" s="133"/>
      <c r="W70" s="133"/>
      <c r="X70" s="133"/>
      <c r="Y70" s="53"/>
      <c r="Z70" s="132"/>
      <c r="AA70" s="132"/>
      <c r="AB70" s="132"/>
      <c r="AC70" s="53"/>
      <c r="AD70" s="133"/>
      <c r="AE70" s="133"/>
      <c r="AF70" s="133"/>
      <c r="AG70" s="53"/>
      <c r="AH70" s="134"/>
      <c r="AI70" s="134"/>
      <c r="AJ70" s="134"/>
      <c r="AK70" s="53"/>
      <c r="AL70" s="134"/>
      <c r="AM70" s="134"/>
      <c r="AN70" s="134"/>
      <c r="AO70" s="23" t="s">
        <v>19</v>
      </c>
      <c r="AP70" s="135">
        <f>J70*N70</f>
        <v>1282680</v>
      </c>
      <c r="AQ70" s="136"/>
      <c r="AR70" s="136"/>
      <c r="AS70" s="136"/>
      <c r="AT70" s="137"/>
      <c r="AU70" s="127"/>
      <c r="AV70" s="128"/>
      <c r="AW70" s="128"/>
      <c r="AX70" s="129"/>
      <c r="AY70" s="65"/>
      <c r="AZ70" s="70"/>
      <c r="BA70" s="70"/>
      <c r="BB70" s="70"/>
      <c r="BC70" s="64"/>
    </row>
    <row r="71" spans="3:55" s="26" customFormat="1" ht="21.95" customHeight="1" x14ac:dyDescent="0.4">
      <c r="C71" s="75" t="s">
        <v>30</v>
      </c>
      <c r="D71" s="76"/>
      <c r="E71" s="81" t="s">
        <v>5</v>
      </c>
      <c r="F71" s="82"/>
      <c r="G71" s="82"/>
      <c r="H71" s="83"/>
      <c r="I71" s="20" t="s">
        <v>19</v>
      </c>
      <c r="J71" s="84"/>
      <c r="K71" s="84"/>
      <c r="L71" s="84"/>
      <c r="M71" s="27"/>
      <c r="N71" s="85"/>
      <c r="O71" s="85"/>
      <c r="P71" s="85"/>
      <c r="Q71" s="27"/>
      <c r="R71" s="86"/>
      <c r="S71" s="86"/>
      <c r="T71" s="86"/>
      <c r="U71" s="27"/>
      <c r="V71" s="84"/>
      <c r="W71" s="84"/>
      <c r="X71" s="84"/>
      <c r="Y71" s="27"/>
      <c r="Z71" s="86"/>
      <c r="AA71" s="86"/>
      <c r="AB71" s="86"/>
      <c r="AC71" s="27"/>
      <c r="AD71" s="85"/>
      <c r="AE71" s="85"/>
      <c r="AF71" s="85"/>
      <c r="AG71" s="27"/>
      <c r="AH71" s="86"/>
      <c r="AI71" s="86"/>
      <c r="AJ71" s="86"/>
      <c r="AK71" s="27"/>
      <c r="AL71" s="86"/>
      <c r="AM71" s="86"/>
      <c r="AN71" s="86"/>
      <c r="AO71" s="21" t="s">
        <v>19</v>
      </c>
      <c r="AP71" s="95"/>
      <c r="AQ71" s="96"/>
      <c r="AR71" s="96"/>
      <c r="AS71" s="96"/>
      <c r="AT71" s="97"/>
      <c r="AU71" s="106">
        <f>INT(AP71+AP72+AP73)</f>
        <v>1281560</v>
      </c>
      <c r="AV71" s="107"/>
      <c r="AW71" s="107"/>
      <c r="AX71" s="108"/>
      <c r="AY71" s="65"/>
      <c r="AZ71" s="70"/>
      <c r="BA71" s="70"/>
      <c r="BB71" s="70"/>
      <c r="BC71" s="64"/>
    </row>
    <row r="72" spans="3:55" s="26" customFormat="1" ht="21.95" customHeight="1" x14ac:dyDescent="0.4">
      <c r="C72" s="77"/>
      <c r="D72" s="78"/>
      <c r="E72" s="115" t="s">
        <v>20</v>
      </c>
      <c r="F72" s="116"/>
      <c r="G72" s="116"/>
      <c r="H72" s="117"/>
      <c r="I72" s="14" t="s">
        <v>19</v>
      </c>
      <c r="J72" s="118"/>
      <c r="K72" s="118"/>
      <c r="L72" s="118"/>
      <c r="M72" s="6"/>
      <c r="N72" s="94"/>
      <c r="O72" s="94"/>
      <c r="P72" s="94"/>
      <c r="Q72" s="6"/>
      <c r="R72" s="93"/>
      <c r="S72" s="93"/>
      <c r="T72" s="93"/>
      <c r="U72" s="6"/>
      <c r="V72" s="94"/>
      <c r="W72" s="94"/>
      <c r="X72" s="94"/>
      <c r="Y72" s="6"/>
      <c r="Z72" s="93"/>
      <c r="AA72" s="93"/>
      <c r="AB72" s="93"/>
      <c r="AC72" s="6"/>
      <c r="AD72" s="94"/>
      <c r="AE72" s="94"/>
      <c r="AF72" s="94"/>
      <c r="AG72" s="53"/>
      <c r="AH72" s="119"/>
      <c r="AI72" s="119"/>
      <c r="AJ72" s="119"/>
      <c r="AK72" s="53"/>
      <c r="AL72" s="119"/>
      <c r="AM72" s="119"/>
      <c r="AN72" s="119"/>
      <c r="AO72" s="15" t="s">
        <v>19</v>
      </c>
      <c r="AP72" s="98"/>
      <c r="AQ72" s="99"/>
      <c r="AR72" s="99"/>
      <c r="AS72" s="99"/>
      <c r="AT72" s="100"/>
      <c r="AU72" s="109"/>
      <c r="AV72" s="110"/>
      <c r="AW72" s="110"/>
      <c r="AX72" s="111"/>
      <c r="AY72" s="65"/>
      <c r="AZ72" s="70"/>
      <c r="BA72" s="70"/>
      <c r="BB72" s="70"/>
      <c r="BC72" s="64"/>
    </row>
    <row r="73" spans="3:55" s="26" customFormat="1" ht="21.95" customHeight="1" x14ac:dyDescent="0.4">
      <c r="C73" s="130"/>
      <c r="D73" s="131"/>
      <c r="E73" s="120" t="s">
        <v>6</v>
      </c>
      <c r="F73" s="121"/>
      <c r="G73" s="121"/>
      <c r="H73" s="122"/>
      <c r="I73" s="22" t="s">
        <v>19</v>
      </c>
      <c r="J73" s="123">
        <f>AP21</f>
        <v>1.4</v>
      </c>
      <c r="K73" s="123"/>
      <c r="L73" s="123"/>
      <c r="M73" s="7" t="s">
        <v>3</v>
      </c>
      <c r="N73" s="124">
        <f>AJ46</f>
        <v>915400</v>
      </c>
      <c r="O73" s="124"/>
      <c r="P73" s="124"/>
      <c r="Q73" s="48"/>
      <c r="R73" s="132"/>
      <c r="S73" s="132"/>
      <c r="T73" s="132"/>
      <c r="U73" s="53"/>
      <c r="V73" s="133"/>
      <c r="W73" s="133"/>
      <c r="X73" s="133"/>
      <c r="Y73" s="53"/>
      <c r="Z73" s="132"/>
      <c r="AA73" s="132"/>
      <c r="AB73" s="132"/>
      <c r="AC73" s="53"/>
      <c r="AD73" s="133"/>
      <c r="AE73" s="133"/>
      <c r="AF73" s="133"/>
      <c r="AG73" s="53"/>
      <c r="AH73" s="134"/>
      <c r="AI73" s="134"/>
      <c r="AJ73" s="134"/>
      <c r="AK73" s="53"/>
      <c r="AL73" s="134"/>
      <c r="AM73" s="134"/>
      <c r="AN73" s="134"/>
      <c r="AO73" s="23" t="s">
        <v>19</v>
      </c>
      <c r="AP73" s="135">
        <f>J73*N73</f>
        <v>1281560</v>
      </c>
      <c r="AQ73" s="136"/>
      <c r="AR73" s="136"/>
      <c r="AS73" s="136"/>
      <c r="AT73" s="137"/>
      <c r="AU73" s="127"/>
      <c r="AV73" s="128"/>
      <c r="AW73" s="128"/>
      <c r="AX73" s="129"/>
      <c r="AY73" s="65"/>
      <c r="AZ73" s="70"/>
      <c r="BA73" s="70"/>
      <c r="BB73" s="70"/>
      <c r="BC73" s="64"/>
    </row>
    <row r="74" spans="3:55" s="26" customFormat="1" ht="21.95" customHeight="1" x14ac:dyDescent="0.4">
      <c r="C74" s="75" t="s">
        <v>31</v>
      </c>
      <c r="D74" s="76"/>
      <c r="E74" s="81" t="s">
        <v>5</v>
      </c>
      <c r="F74" s="82"/>
      <c r="G74" s="82"/>
      <c r="H74" s="83"/>
      <c r="I74" s="20" t="s">
        <v>19</v>
      </c>
      <c r="J74" s="84"/>
      <c r="K74" s="84"/>
      <c r="L74" s="84"/>
      <c r="M74" s="27"/>
      <c r="N74" s="85"/>
      <c r="O74" s="85"/>
      <c r="P74" s="85"/>
      <c r="Q74" s="27"/>
      <c r="R74" s="86"/>
      <c r="S74" s="86"/>
      <c r="T74" s="86"/>
      <c r="U74" s="27"/>
      <c r="V74" s="84"/>
      <c r="W74" s="84"/>
      <c r="X74" s="84"/>
      <c r="Y74" s="27"/>
      <c r="Z74" s="86"/>
      <c r="AA74" s="86"/>
      <c r="AB74" s="86"/>
      <c r="AC74" s="27"/>
      <c r="AD74" s="85"/>
      <c r="AE74" s="85"/>
      <c r="AF74" s="85"/>
      <c r="AG74" s="27"/>
      <c r="AH74" s="86"/>
      <c r="AI74" s="86"/>
      <c r="AJ74" s="86"/>
      <c r="AK74" s="27"/>
      <c r="AL74" s="86"/>
      <c r="AM74" s="86"/>
      <c r="AN74" s="86"/>
      <c r="AO74" s="21" t="s">
        <v>19</v>
      </c>
      <c r="AP74" s="95"/>
      <c r="AQ74" s="96"/>
      <c r="AR74" s="96"/>
      <c r="AS74" s="96"/>
      <c r="AT74" s="97"/>
      <c r="AU74" s="106">
        <f>INT(AP74+AP75+AP76)</f>
        <v>1450260</v>
      </c>
      <c r="AV74" s="107"/>
      <c r="AW74" s="107"/>
      <c r="AX74" s="108"/>
      <c r="AY74" s="65"/>
      <c r="AZ74" s="70"/>
      <c r="BA74" s="70"/>
      <c r="BB74" s="70"/>
      <c r="BC74" s="64"/>
    </row>
    <row r="75" spans="3:55" s="26" customFormat="1" ht="21.95" customHeight="1" x14ac:dyDescent="0.4">
      <c r="C75" s="77"/>
      <c r="D75" s="78"/>
      <c r="E75" s="115" t="s">
        <v>20</v>
      </c>
      <c r="F75" s="116"/>
      <c r="G75" s="116"/>
      <c r="H75" s="117"/>
      <c r="I75" s="14" t="s">
        <v>19</v>
      </c>
      <c r="J75" s="118"/>
      <c r="K75" s="118"/>
      <c r="L75" s="118"/>
      <c r="M75" s="6"/>
      <c r="N75" s="94"/>
      <c r="O75" s="94"/>
      <c r="P75" s="94"/>
      <c r="Q75" s="6"/>
      <c r="R75" s="93"/>
      <c r="S75" s="93"/>
      <c r="T75" s="93"/>
      <c r="U75" s="6"/>
      <c r="V75" s="94"/>
      <c r="W75" s="94"/>
      <c r="X75" s="94"/>
      <c r="Y75" s="6"/>
      <c r="Z75" s="93"/>
      <c r="AA75" s="93"/>
      <c r="AB75" s="93"/>
      <c r="AC75" s="6"/>
      <c r="AD75" s="94"/>
      <c r="AE75" s="94"/>
      <c r="AF75" s="94"/>
      <c r="AG75" s="53"/>
      <c r="AH75" s="119"/>
      <c r="AI75" s="119"/>
      <c r="AJ75" s="119"/>
      <c r="AK75" s="53"/>
      <c r="AL75" s="119"/>
      <c r="AM75" s="119"/>
      <c r="AN75" s="119"/>
      <c r="AO75" s="15" t="s">
        <v>19</v>
      </c>
      <c r="AP75" s="98"/>
      <c r="AQ75" s="99"/>
      <c r="AR75" s="99"/>
      <c r="AS75" s="99"/>
      <c r="AT75" s="100"/>
      <c r="AU75" s="109"/>
      <c r="AV75" s="110"/>
      <c r="AW75" s="110"/>
      <c r="AX75" s="111"/>
      <c r="AY75" s="65"/>
      <c r="AZ75" s="70"/>
      <c r="BA75" s="70"/>
      <c r="BB75" s="70"/>
      <c r="BC75" s="64"/>
    </row>
    <row r="76" spans="3:55" s="26" customFormat="1" ht="21.95" customHeight="1" x14ac:dyDescent="0.4">
      <c r="C76" s="130"/>
      <c r="D76" s="131"/>
      <c r="E76" s="120" t="s">
        <v>6</v>
      </c>
      <c r="F76" s="121"/>
      <c r="G76" s="121"/>
      <c r="H76" s="122"/>
      <c r="I76" s="22" t="s">
        <v>19</v>
      </c>
      <c r="J76" s="123">
        <f>AP21</f>
        <v>1.4</v>
      </c>
      <c r="K76" s="123"/>
      <c r="L76" s="123"/>
      <c r="M76" s="7" t="s">
        <v>3</v>
      </c>
      <c r="N76" s="124">
        <f>AN46</f>
        <v>1035900</v>
      </c>
      <c r="O76" s="124"/>
      <c r="P76" s="124"/>
      <c r="Q76" s="48"/>
      <c r="R76" s="132"/>
      <c r="S76" s="132"/>
      <c r="T76" s="132"/>
      <c r="U76" s="53"/>
      <c r="V76" s="133"/>
      <c r="W76" s="133"/>
      <c r="X76" s="133"/>
      <c r="Y76" s="53"/>
      <c r="Z76" s="132"/>
      <c r="AA76" s="132"/>
      <c r="AB76" s="132"/>
      <c r="AC76" s="53"/>
      <c r="AD76" s="133"/>
      <c r="AE76" s="133"/>
      <c r="AF76" s="133"/>
      <c r="AG76" s="53"/>
      <c r="AH76" s="134"/>
      <c r="AI76" s="134"/>
      <c r="AJ76" s="134"/>
      <c r="AK76" s="53"/>
      <c r="AL76" s="134"/>
      <c r="AM76" s="134"/>
      <c r="AN76" s="134"/>
      <c r="AO76" s="23" t="s">
        <v>19</v>
      </c>
      <c r="AP76" s="135">
        <f>J76*N76</f>
        <v>1450260</v>
      </c>
      <c r="AQ76" s="136"/>
      <c r="AR76" s="136"/>
      <c r="AS76" s="136"/>
      <c r="AT76" s="137"/>
      <c r="AU76" s="127"/>
      <c r="AV76" s="128"/>
      <c r="AW76" s="128"/>
      <c r="AX76" s="129"/>
      <c r="AY76" s="65"/>
      <c r="AZ76" s="70"/>
      <c r="BA76" s="70"/>
      <c r="BB76" s="70"/>
      <c r="BC76" s="64"/>
    </row>
    <row r="77" spans="3:55" s="26" customFormat="1" ht="21.95" customHeight="1" x14ac:dyDescent="0.4">
      <c r="C77" s="75" t="s">
        <v>32</v>
      </c>
      <c r="D77" s="76"/>
      <c r="E77" s="81" t="s">
        <v>5</v>
      </c>
      <c r="F77" s="82"/>
      <c r="G77" s="82"/>
      <c r="H77" s="83"/>
      <c r="I77" s="20" t="s">
        <v>19</v>
      </c>
      <c r="J77" s="84"/>
      <c r="K77" s="84"/>
      <c r="L77" s="84"/>
      <c r="M77" s="27"/>
      <c r="N77" s="85"/>
      <c r="O77" s="85"/>
      <c r="P77" s="85"/>
      <c r="Q77" s="27"/>
      <c r="R77" s="86"/>
      <c r="S77" s="86"/>
      <c r="T77" s="86"/>
      <c r="U77" s="27"/>
      <c r="V77" s="84"/>
      <c r="W77" s="84"/>
      <c r="X77" s="84"/>
      <c r="Y77" s="27"/>
      <c r="Z77" s="86"/>
      <c r="AA77" s="86"/>
      <c r="AB77" s="86"/>
      <c r="AC77" s="27"/>
      <c r="AD77" s="85"/>
      <c r="AE77" s="85"/>
      <c r="AF77" s="85"/>
      <c r="AG77" s="27"/>
      <c r="AH77" s="86"/>
      <c r="AI77" s="86"/>
      <c r="AJ77" s="86"/>
      <c r="AK77" s="27"/>
      <c r="AL77" s="86"/>
      <c r="AM77" s="86"/>
      <c r="AN77" s="86"/>
      <c r="AO77" s="21" t="s">
        <v>19</v>
      </c>
      <c r="AP77" s="95"/>
      <c r="AQ77" s="96"/>
      <c r="AR77" s="96"/>
      <c r="AS77" s="96"/>
      <c r="AT77" s="97"/>
      <c r="AU77" s="106">
        <f>INT(AP77+AP78+AP79)</f>
        <v>1506960</v>
      </c>
      <c r="AV77" s="107"/>
      <c r="AW77" s="107"/>
      <c r="AX77" s="108"/>
      <c r="AY77" s="65"/>
      <c r="AZ77" s="70"/>
      <c r="BA77" s="70"/>
      <c r="BB77" s="70"/>
      <c r="BC77" s="64"/>
    </row>
    <row r="78" spans="3:55" s="26" customFormat="1" ht="21.95" customHeight="1" x14ac:dyDescent="0.4">
      <c r="C78" s="77"/>
      <c r="D78" s="78"/>
      <c r="E78" s="115" t="s">
        <v>20</v>
      </c>
      <c r="F78" s="116"/>
      <c r="G78" s="116"/>
      <c r="H78" s="117"/>
      <c r="I78" s="14" t="s">
        <v>19</v>
      </c>
      <c r="J78" s="118"/>
      <c r="K78" s="118"/>
      <c r="L78" s="118"/>
      <c r="M78" s="6"/>
      <c r="N78" s="94"/>
      <c r="O78" s="94"/>
      <c r="P78" s="94"/>
      <c r="Q78" s="6"/>
      <c r="R78" s="93"/>
      <c r="S78" s="93"/>
      <c r="T78" s="93"/>
      <c r="U78" s="6"/>
      <c r="V78" s="94"/>
      <c r="W78" s="94"/>
      <c r="X78" s="94"/>
      <c r="Y78" s="6"/>
      <c r="Z78" s="93"/>
      <c r="AA78" s="93"/>
      <c r="AB78" s="93"/>
      <c r="AC78" s="6"/>
      <c r="AD78" s="94"/>
      <c r="AE78" s="94"/>
      <c r="AF78" s="94"/>
      <c r="AG78" s="53"/>
      <c r="AH78" s="119"/>
      <c r="AI78" s="119"/>
      <c r="AJ78" s="119"/>
      <c r="AK78" s="53"/>
      <c r="AL78" s="119"/>
      <c r="AM78" s="119"/>
      <c r="AN78" s="119"/>
      <c r="AO78" s="15" t="s">
        <v>19</v>
      </c>
      <c r="AP78" s="98"/>
      <c r="AQ78" s="99"/>
      <c r="AR78" s="99"/>
      <c r="AS78" s="99"/>
      <c r="AT78" s="100"/>
      <c r="AU78" s="109"/>
      <c r="AV78" s="110"/>
      <c r="AW78" s="110"/>
      <c r="AX78" s="111"/>
      <c r="AY78" s="65"/>
      <c r="AZ78" s="70"/>
      <c r="BA78" s="70"/>
      <c r="BB78" s="70"/>
      <c r="BC78" s="64"/>
    </row>
    <row r="79" spans="3:55" s="26" customFormat="1" ht="21.95" customHeight="1" x14ac:dyDescent="0.4">
      <c r="C79" s="130"/>
      <c r="D79" s="131"/>
      <c r="E79" s="120" t="s">
        <v>6</v>
      </c>
      <c r="F79" s="121"/>
      <c r="G79" s="121"/>
      <c r="H79" s="122"/>
      <c r="I79" s="22" t="s">
        <v>19</v>
      </c>
      <c r="J79" s="123">
        <f>AP21</f>
        <v>1.4</v>
      </c>
      <c r="K79" s="123"/>
      <c r="L79" s="123"/>
      <c r="M79" s="7" t="s">
        <v>3</v>
      </c>
      <c r="N79" s="124">
        <f>AR46</f>
        <v>1076400</v>
      </c>
      <c r="O79" s="124"/>
      <c r="P79" s="124"/>
      <c r="Q79" s="48"/>
      <c r="R79" s="132"/>
      <c r="S79" s="132"/>
      <c r="T79" s="132"/>
      <c r="U79" s="53"/>
      <c r="V79" s="133"/>
      <c r="W79" s="133"/>
      <c r="X79" s="133"/>
      <c r="Y79" s="53"/>
      <c r="Z79" s="132"/>
      <c r="AA79" s="132"/>
      <c r="AB79" s="132"/>
      <c r="AC79" s="53"/>
      <c r="AD79" s="133"/>
      <c r="AE79" s="133"/>
      <c r="AF79" s="133"/>
      <c r="AG79" s="53"/>
      <c r="AH79" s="134"/>
      <c r="AI79" s="134"/>
      <c r="AJ79" s="134"/>
      <c r="AK79" s="53"/>
      <c r="AL79" s="134"/>
      <c r="AM79" s="134"/>
      <c r="AN79" s="134"/>
      <c r="AO79" s="23" t="s">
        <v>19</v>
      </c>
      <c r="AP79" s="135">
        <f>J79*N79</f>
        <v>1506960</v>
      </c>
      <c r="AQ79" s="136"/>
      <c r="AR79" s="136"/>
      <c r="AS79" s="136"/>
      <c r="AT79" s="137"/>
      <c r="AU79" s="127"/>
      <c r="AV79" s="128"/>
      <c r="AW79" s="128"/>
      <c r="AX79" s="129"/>
      <c r="AY79" s="65"/>
      <c r="AZ79" s="70"/>
      <c r="BA79" s="70"/>
      <c r="BB79" s="70"/>
      <c r="BC79" s="64"/>
    </row>
    <row r="80" spans="3:55" s="26" customFormat="1" ht="21.95" customHeight="1" x14ac:dyDescent="0.4">
      <c r="C80" s="75" t="s">
        <v>33</v>
      </c>
      <c r="D80" s="76"/>
      <c r="E80" s="81" t="s">
        <v>5</v>
      </c>
      <c r="F80" s="82"/>
      <c r="G80" s="82"/>
      <c r="H80" s="83"/>
      <c r="I80" s="20" t="s">
        <v>19</v>
      </c>
      <c r="J80" s="84"/>
      <c r="K80" s="84"/>
      <c r="L80" s="84"/>
      <c r="M80" s="27"/>
      <c r="N80" s="85"/>
      <c r="O80" s="85"/>
      <c r="P80" s="85"/>
      <c r="Q80" s="27"/>
      <c r="R80" s="86"/>
      <c r="S80" s="86"/>
      <c r="T80" s="86"/>
      <c r="U80" s="27"/>
      <c r="V80" s="84"/>
      <c r="W80" s="84"/>
      <c r="X80" s="84"/>
      <c r="Y80" s="27"/>
      <c r="Z80" s="86"/>
      <c r="AA80" s="86"/>
      <c r="AB80" s="86"/>
      <c r="AC80" s="27"/>
      <c r="AD80" s="85"/>
      <c r="AE80" s="85"/>
      <c r="AF80" s="85"/>
      <c r="AG80" s="27"/>
      <c r="AH80" s="86"/>
      <c r="AI80" s="86"/>
      <c r="AJ80" s="86"/>
      <c r="AK80" s="27"/>
      <c r="AL80" s="86"/>
      <c r="AM80" s="86"/>
      <c r="AN80" s="86"/>
      <c r="AO80" s="21" t="s">
        <v>19</v>
      </c>
      <c r="AP80" s="95"/>
      <c r="AQ80" s="96"/>
      <c r="AR80" s="96"/>
      <c r="AS80" s="96"/>
      <c r="AT80" s="97"/>
      <c r="AU80" s="106">
        <f>INT(AP80+AP81+AP82)</f>
        <v>1349040</v>
      </c>
      <c r="AV80" s="107"/>
      <c r="AW80" s="107"/>
      <c r="AX80" s="108"/>
      <c r="AY80" s="65"/>
      <c r="AZ80" s="70"/>
      <c r="BA80" s="70"/>
      <c r="BB80" s="70"/>
      <c r="BC80" s="64"/>
    </row>
    <row r="81" spans="3:55" s="26" customFormat="1" ht="21.95" customHeight="1" x14ac:dyDescent="0.4">
      <c r="C81" s="77"/>
      <c r="D81" s="78"/>
      <c r="E81" s="115" t="s">
        <v>20</v>
      </c>
      <c r="F81" s="116"/>
      <c r="G81" s="116"/>
      <c r="H81" s="117"/>
      <c r="I81" s="14" t="s">
        <v>19</v>
      </c>
      <c r="J81" s="118"/>
      <c r="K81" s="118"/>
      <c r="L81" s="118"/>
      <c r="M81" s="6"/>
      <c r="N81" s="94"/>
      <c r="O81" s="94"/>
      <c r="P81" s="94"/>
      <c r="Q81" s="6"/>
      <c r="R81" s="93"/>
      <c r="S81" s="93"/>
      <c r="T81" s="93"/>
      <c r="U81" s="6"/>
      <c r="V81" s="94"/>
      <c r="W81" s="94"/>
      <c r="X81" s="94"/>
      <c r="Y81" s="6"/>
      <c r="Z81" s="93"/>
      <c r="AA81" s="93"/>
      <c r="AB81" s="93"/>
      <c r="AC81" s="6"/>
      <c r="AD81" s="94"/>
      <c r="AE81" s="94"/>
      <c r="AF81" s="94"/>
      <c r="AG81" s="53"/>
      <c r="AH81" s="119"/>
      <c r="AI81" s="119"/>
      <c r="AJ81" s="119"/>
      <c r="AK81" s="53"/>
      <c r="AL81" s="119"/>
      <c r="AM81" s="119"/>
      <c r="AN81" s="119"/>
      <c r="AO81" s="15" t="s">
        <v>19</v>
      </c>
      <c r="AP81" s="98"/>
      <c r="AQ81" s="99"/>
      <c r="AR81" s="99"/>
      <c r="AS81" s="99"/>
      <c r="AT81" s="100"/>
      <c r="AU81" s="109"/>
      <c r="AV81" s="110"/>
      <c r="AW81" s="110"/>
      <c r="AX81" s="111"/>
      <c r="AY81" s="65"/>
      <c r="AZ81" s="70"/>
      <c r="BA81" s="70"/>
      <c r="BB81" s="70"/>
      <c r="BC81" s="64"/>
    </row>
    <row r="82" spans="3:55" s="26" customFormat="1" ht="21.95" customHeight="1" x14ac:dyDescent="0.4">
      <c r="C82" s="130"/>
      <c r="D82" s="131"/>
      <c r="E82" s="120" t="s">
        <v>6</v>
      </c>
      <c r="F82" s="121"/>
      <c r="G82" s="121"/>
      <c r="H82" s="122"/>
      <c r="I82" s="22" t="s">
        <v>19</v>
      </c>
      <c r="J82" s="123">
        <f>AP21</f>
        <v>1.4</v>
      </c>
      <c r="K82" s="123"/>
      <c r="L82" s="123"/>
      <c r="M82" s="7" t="s">
        <v>3</v>
      </c>
      <c r="N82" s="124">
        <f>AV46</f>
        <v>963600</v>
      </c>
      <c r="O82" s="124"/>
      <c r="P82" s="124"/>
      <c r="Q82" s="48"/>
      <c r="R82" s="132"/>
      <c r="S82" s="132"/>
      <c r="T82" s="132"/>
      <c r="U82" s="53"/>
      <c r="V82" s="133"/>
      <c r="W82" s="133"/>
      <c r="X82" s="133"/>
      <c r="Y82" s="53"/>
      <c r="Z82" s="132"/>
      <c r="AA82" s="132"/>
      <c r="AB82" s="132"/>
      <c r="AC82" s="53"/>
      <c r="AD82" s="133"/>
      <c r="AE82" s="133"/>
      <c r="AF82" s="133"/>
      <c r="AG82" s="53"/>
      <c r="AH82" s="134"/>
      <c r="AI82" s="134"/>
      <c r="AJ82" s="134"/>
      <c r="AK82" s="53"/>
      <c r="AL82" s="134"/>
      <c r="AM82" s="134"/>
      <c r="AN82" s="134"/>
      <c r="AO82" s="23" t="s">
        <v>19</v>
      </c>
      <c r="AP82" s="135">
        <f>J82*N82</f>
        <v>1349040</v>
      </c>
      <c r="AQ82" s="136"/>
      <c r="AR82" s="136"/>
      <c r="AS82" s="136"/>
      <c r="AT82" s="137"/>
      <c r="AU82" s="127"/>
      <c r="AV82" s="128"/>
      <c r="AW82" s="128"/>
      <c r="AX82" s="129"/>
      <c r="AY82" s="65"/>
      <c r="AZ82" s="70"/>
      <c r="BA82" s="70"/>
      <c r="BB82" s="70"/>
      <c r="BC82" s="64"/>
    </row>
    <row r="83" spans="3:55" s="26" customFormat="1" ht="21.95" customHeight="1" x14ac:dyDescent="0.4">
      <c r="C83" s="75" t="s">
        <v>34</v>
      </c>
      <c r="D83" s="76"/>
      <c r="E83" s="81" t="s">
        <v>5</v>
      </c>
      <c r="F83" s="82"/>
      <c r="G83" s="82"/>
      <c r="H83" s="83"/>
      <c r="I83" s="20" t="s">
        <v>19</v>
      </c>
      <c r="J83" s="84"/>
      <c r="K83" s="84"/>
      <c r="L83" s="84"/>
      <c r="M83" s="27"/>
      <c r="N83" s="85"/>
      <c r="O83" s="85"/>
      <c r="P83" s="85"/>
      <c r="Q83" s="27"/>
      <c r="R83" s="86"/>
      <c r="S83" s="86"/>
      <c r="T83" s="86"/>
      <c r="U83" s="27"/>
      <c r="V83" s="84"/>
      <c r="W83" s="84"/>
      <c r="X83" s="84"/>
      <c r="Y83" s="27"/>
      <c r="Z83" s="86"/>
      <c r="AA83" s="86"/>
      <c r="AB83" s="86"/>
      <c r="AC83" s="27"/>
      <c r="AD83" s="85"/>
      <c r="AE83" s="85"/>
      <c r="AF83" s="85"/>
      <c r="AG83" s="27"/>
      <c r="AH83" s="86"/>
      <c r="AI83" s="86"/>
      <c r="AJ83" s="86"/>
      <c r="AK83" s="27"/>
      <c r="AL83" s="86"/>
      <c r="AM83" s="86"/>
      <c r="AN83" s="86"/>
      <c r="AO83" s="21" t="s">
        <v>19</v>
      </c>
      <c r="AP83" s="95"/>
      <c r="AQ83" s="96"/>
      <c r="AR83" s="96"/>
      <c r="AS83" s="96"/>
      <c r="AT83" s="97"/>
      <c r="AU83" s="106">
        <f>INT(AP83+AP84+AP85)</f>
        <v>1327760</v>
      </c>
      <c r="AV83" s="107"/>
      <c r="AW83" s="107"/>
      <c r="AX83" s="108"/>
      <c r="AY83" s="65"/>
      <c r="AZ83" s="70"/>
      <c r="BA83" s="70"/>
      <c r="BB83" s="70"/>
      <c r="BC83" s="64"/>
    </row>
    <row r="84" spans="3:55" ht="21.95" customHeight="1" x14ac:dyDescent="0.4">
      <c r="C84" s="77"/>
      <c r="D84" s="78"/>
      <c r="E84" s="115" t="s">
        <v>20</v>
      </c>
      <c r="F84" s="116"/>
      <c r="G84" s="116"/>
      <c r="H84" s="117"/>
      <c r="I84" s="14" t="s">
        <v>19</v>
      </c>
      <c r="J84" s="118"/>
      <c r="K84" s="118"/>
      <c r="L84" s="118"/>
      <c r="M84" s="6"/>
      <c r="N84" s="94"/>
      <c r="O84" s="94"/>
      <c r="P84" s="94"/>
      <c r="Q84" s="6"/>
      <c r="R84" s="93"/>
      <c r="S84" s="93"/>
      <c r="T84" s="93"/>
      <c r="U84" s="6"/>
      <c r="V84" s="94"/>
      <c r="W84" s="94"/>
      <c r="X84" s="94"/>
      <c r="Y84" s="6"/>
      <c r="Z84" s="93"/>
      <c r="AA84" s="93"/>
      <c r="AB84" s="93"/>
      <c r="AC84" s="6"/>
      <c r="AD84" s="94"/>
      <c r="AE84" s="94"/>
      <c r="AF84" s="94"/>
      <c r="AG84" s="53"/>
      <c r="AH84" s="119"/>
      <c r="AI84" s="119"/>
      <c r="AJ84" s="119"/>
      <c r="AK84" s="53"/>
      <c r="AL84" s="119"/>
      <c r="AM84" s="119"/>
      <c r="AN84" s="119"/>
      <c r="AO84" s="15" t="s">
        <v>19</v>
      </c>
      <c r="AP84" s="98"/>
      <c r="AQ84" s="99"/>
      <c r="AR84" s="99"/>
      <c r="AS84" s="99"/>
      <c r="AT84" s="100"/>
      <c r="AU84" s="109"/>
      <c r="AV84" s="110"/>
      <c r="AW84" s="110"/>
      <c r="AX84" s="111"/>
      <c r="AY84" s="65"/>
      <c r="AZ84" s="70"/>
      <c r="BA84" s="70"/>
      <c r="BB84" s="70"/>
      <c r="BC84" s="64"/>
    </row>
    <row r="85" spans="3:55" ht="21.95" customHeight="1" thickBot="1" x14ac:dyDescent="0.45">
      <c r="C85" s="79"/>
      <c r="D85" s="80"/>
      <c r="E85" s="87" t="s">
        <v>6</v>
      </c>
      <c r="F85" s="88"/>
      <c r="G85" s="88"/>
      <c r="H85" s="89"/>
      <c r="I85" s="24" t="s">
        <v>19</v>
      </c>
      <c r="J85" s="90">
        <f>AP21</f>
        <v>1.4</v>
      </c>
      <c r="K85" s="90"/>
      <c r="L85" s="90"/>
      <c r="M85" s="10" t="s">
        <v>3</v>
      </c>
      <c r="N85" s="91">
        <f>AZ46</f>
        <v>948400</v>
      </c>
      <c r="O85" s="91"/>
      <c r="P85" s="91"/>
      <c r="Q85" s="11"/>
      <c r="R85" s="90"/>
      <c r="S85" s="90"/>
      <c r="T85" s="90"/>
      <c r="U85" s="10"/>
      <c r="V85" s="91"/>
      <c r="W85" s="91"/>
      <c r="X85" s="91"/>
      <c r="Y85" s="10"/>
      <c r="Z85" s="90"/>
      <c r="AA85" s="90"/>
      <c r="AB85" s="90"/>
      <c r="AC85" s="10"/>
      <c r="AD85" s="91"/>
      <c r="AE85" s="91"/>
      <c r="AF85" s="91"/>
      <c r="AG85" s="10"/>
      <c r="AH85" s="92"/>
      <c r="AI85" s="92"/>
      <c r="AJ85" s="92"/>
      <c r="AK85" s="10"/>
      <c r="AL85" s="92"/>
      <c r="AM85" s="92"/>
      <c r="AN85" s="92"/>
      <c r="AO85" s="25" t="s">
        <v>19</v>
      </c>
      <c r="AP85" s="101">
        <f>J85*N85</f>
        <v>1327760</v>
      </c>
      <c r="AQ85" s="102"/>
      <c r="AR85" s="102"/>
      <c r="AS85" s="102"/>
      <c r="AT85" s="103"/>
      <c r="AU85" s="112"/>
      <c r="AV85" s="113"/>
      <c r="AW85" s="113"/>
      <c r="AX85" s="114"/>
      <c r="AY85" s="66"/>
      <c r="AZ85" s="67"/>
      <c r="BA85" s="67"/>
      <c r="BB85" s="67"/>
      <c r="BC85" s="68"/>
    </row>
    <row r="86" spans="3:55" ht="19.350000000000001" customHeight="1" x14ac:dyDescent="0.4"/>
    <row r="87" spans="3:55" ht="19.350000000000001" customHeight="1" x14ac:dyDescent="0.4"/>
    <row r="88" spans="3:55" ht="19.350000000000001" customHeight="1" x14ac:dyDescent="0.4"/>
    <row r="89" spans="3:55" ht="19.350000000000001" customHeight="1" x14ac:dyDescent="0.4"/>
    <row r="90" spans="3:55" ht="19.350000000000001" customHeight="1" x14ac:dyDescent="0.4"/>
    <row r="91" spans="3:55" ht="19.350000000000001" customHeight="1" x14ac:dyDescent="0.4"/>
    <row r="92" spans="3:55" ht="19.350000000000001" customHeight="1" x14ac:dyDescent="0.4"/>
    <row r="93" spans="3:55" ht="19.350000000000001" customHeight="1" x14ac:dyDescent="0.4"/>
    <row r="94" spans="3:55" ht="19.350000000000001" customHeight="1" x14ac:dyDescent="0.4"/>
    <row r="95" spans="3:55" ht="19.350000000000001" customHeight="1" x14ac:dyDescent="0.4"/>
    <row r="96" spans="3:55" ht="19.350000000000001" customHeight="1" x14ac:dyDescent="0.4"/>
    <row r="97" ht="19.350000000000001" customHeight="1" x14ac:dyDescent="0.4"/>
  </sheetData>
  <mergeCells count="546">
    <mergeCell ref="AP82:AT82"/>
    <mergeCell ref="AY66:BC66"/>
    <mergeCell ref="AP67:AT67"/>
    <mergeCell ref="AY67:BC67"/>
    <mergeCell ref="AP68:AT68"/>
    <mergeCell ref="AY68:BC68"/>
    <mergeCell ref="AP69:AT69"/>
    <mergeCell ref="AY69:BC69"/>
    <mergeCell ref="AP70:AT70"/>
    <mergeCell ref="AP71:AT71"/>
    <mergeCell ref="AU65:AX67"/>
    <mergeCell ref="B1:BC1"/>
    <mergeCell ref="B3:BC3"/>
    <mergeCell ref="D4:K4"/>
    <mergeCell ref="L4:M4"/>
    <mergeCell ref="N4:BB4"/>
    <mergeCell ref="N5:BB5"/>
    <mergeCell ref="AL50:AN50"/>
    <mergeCell ref="AH51:AJ51"/>
    <mergeCell ref="AL51:AN51"/>
    <mergeCell ref="D11:I11"/>
    <mergeCell ref="J11:K11"/>
    <mergeCell ref="L11:BB11"/>
    <mergeCell ref="L12:BB12"/>
    <mergeCell ref="D13:I13"/>
    <mergeCell ref="J13:K13"/>
    <mergeCell ref="L13:BB13"/>
    <mergeCell ref="N6:BB6"/>
    <mergeCell ref="AP50:AT50"/>
    <mergeCell ref="AP51:AT51"/>
    <mergeCell ref="B8:BC8"/>
    <mergeCell ref="D9:I9"/>
    <mergeCell ref="J9:K9"/>
    <mergeCell ref="L9:BB9"/>
    <mergeCell ref="L10:BB10"/>
    <mergeCell ref="E14:BA14"/>
    <mergeCell ref="B16:BC16"/>
    <mergeCell ref="D17:J17"/>
    <mergeCell ref="M17:Q17"/>
    <mergeCell ref="R17:V17"/>
    <mergeCell ref="W17:X17"/>
    <mergeCell ref="AB17:AH17"/>
    <mergeCell ref="AK17:AO17"/>
    <mergeCell ref="AP17:AZ17"/>
    <mergeCell ref="BA17:BB17"/>
    <mergeCell ref="D18:J18"/>
    <mergeCell ref="R18:V18"/>
    <mergeCell ref="AB18:AH18"/>
    <mergeCell ref="AP18:AT18"/>
    <mergeCell ref="D19:J19"/>
    <mergeCell ref="M19:Q19"/>
    <mergeCell ref="R19:V19"/>
    <mergeCell ref="W19:X19"/>
    <mergeCell ref="AB19:AH19"/>
    <mergeCell ref="AK19:AO19"/>
    <mergeCell ref="AP19:AT19"/>
    <mergeCell ref="W18:X18"/>
    <mergeCell ref="AU19:AV19"/>
    <mergeCell ref="D20:J20"/>
    <mergeCell ref="M20:Q20"/>
    <mergeCell ref="R20:V20"/>
    <mergeCell ref="W20:X20"/>
    <mergeCell ref="AB20:AH20"/>
    <mergeCell ref="AK20:AO20"/>
    <mergeCell ref="AP20:AT20"/>
    <mergeCell ref="AU20:AV20"/>
    <mergeCell ref="AP21:AT21"/>
    <mergeCell ref="AU21:AV21"/>
    <mergeCell ref="B24:BC24"/>
    <mergeCell ref="D25:I25"/>
    <mergeCell ref="L25:BB25"/>
    <mergeCell ref="D26:I26"/>
    <mergeCell ref="L26:BB26"/>
    <mergeCell ref="D21:J21"/>
    <mergeCell ref="M21:Q21"/>
    <mergeCell ref="R21:V21"/>
    <mergeCell ref="W21:X21"/>
    <mergeCell ref="AB21:AH21"/>
    <mergeCell ref="AK21:AO21"/>
    <mergeCell ref="D31:I31"/>
    <mergeCell ref="L31:BC31"/>
    <mergeCell ref="D32:BC32"/>
    <mergeCell ref="D33:BC33"/>
    <mergeCell ref="D34:BC34"/>
    <mergeCell ref="B36:BC36"/>
    <mergeCell ref="D27:I27"/>
    <mergeCell ref="L27:BB27"/>
    <mergeCell ref="L28:BB28"/>
    <mergeCell ref="D29:I29"/>
    <mergeCell ref="L29:BB29"/>
    <mergeCell ref="L30:BB30"/>
    <mergeCell ref="C37:BB37"/>
    <mergeCell ref="B40:BC40"/>
    <mergeCell ref="B41:G41"/>
    <mergeCell ref="H41:K41"/>
    <mergeCell ref="L41:O41"/>
    <mergeCell ref="P41:S41"/>
    <mergeCell ref="T41:W41"/>
    <mergeCell ref="X41:AA41"/>
    <mergeCell ref="AB41:AE41"/>
    <mergeCell ref="AF41:AI41"/>
    <mergeCell ref="AJ41:AM41"/>
    <mergeCell ref="AN41:AQ41"/>
    <mergeCell ref="AR41:AU41"/>
    <mergeCell ref="AV41:AY41"/>
    <mergeCell ref="AZ41:BC41"/>
    <mergeCell ref="B42:G42"/>
    <mergeCell ref="H42:K42"/>
    <mergeCell ref="L42:O42"/>
    <mergeCell ref="P42:S42"/>
    <mergeCell ref="T42:W42"/>
    <mergeCell ref="AV42:AY42"/>
    <mergeCell ref="AZ42:BC42"/>
    <mergeCell ref="B43:G43"/>
    <mergeCell ref="H43:K43"/>
    <mergeCell ref="L43:O43"/>
    <mergeCell ref="P43:S43"/>
    <mergeCell ref="T43:W43"/>
    <mergeCell ref="X43:AA43"/>
    <mergeCell ref="AB43:AE43"/>
    <mergeCell ref="AF43:AI43"/>
    <mergeCell ref="X42:AA42"/>
    <mergeCell ref="AB42:AE42"/>
    <mergeCell ref="AF42:AI42"/>
    <mergeCell ref="AJ42:AM42"/>
    <mergeCell ref="AN42:AQ42"/>
    <mergeCell ref="AR42:AU42"/>
    <mergeCell ref="AJ43:AM43"/>
    <mergeCell ref="AN43:AQ43"/>
    <mergeCell ref="AR43:AU43"/>
    <mergeCell ref="X44:AA44"/>
    <mergeCell ref="AB44:AE44"/>
    <mergeCell ref="AF44:AI44"/>
    <mergeCell ref="AV43:AY43"/>
    <mergeCell ref="AZ43:BC43"/>
    <mergeCell ref="B44:G44"/>
    <mergeCell ref="H44:K44"/>
    <mergeCell ref="L44:O44"/>
    <mergeCell ref="P44:S44"/>
    <mergeCell ref="T44:W44"/>
    <mergeCell ref="AV44:AY44"/>
    <mergeCell ref="AZ44:BC44"/>
    <mergeCell ref="AJ44:AM44"/>
    <mergeCell ref="AN44:AQ44"/>
    <mergeCell ref="AR44:AU44"/>
    <mergeCell ref="AJ45:AM45"/>
    <mergeCell ref="AN45:AQ45"/>
    <mergeCell ref="AR45:AU45"/>
    <mergeCell ref="AV45:AY45"/>
    <mergeCell ref="AZ45:BC45"/>
    <mergeCell ref="B46:G46"/>
    <mergeCell ref="H46:K46"/>
    <mergeCell ref="L46:O46"/>
    <mergeCell ref="P46:S46"/>
    <mergeCell ref="T46:W46"/>
    <mergeCell ref="B45:G45"/>
    <mergeCell ref="H45:K45"/>
    <mergeCell ref="L45:O45"/>
    <mergeCell ref="P45:S45"/>
    <mergeCell ref="T45:W45"/>
    <mergeCell ref="X45:AA45"/>
    <mergeCell ref="AB45:AE45"/>
    <mergeCell ref="AF45:AI45"/>
    <mergeCell ref="AV46:AY46"/>
    <mergeCell ref="AZ46:BC46"/>
    <mergeCell ref="AR46:AU46"/>
    <mergeCell ref="C50:D52"/>
    <mergeCell ref="E50:H50"/>
    <mergeCell ref="J50:L50"/>
    <mergeCell ref="N50:P50"/>
    <mergeCell ref="R50:T50"/>
    <mergeCell ref="V50:X50"/>
    <mergeCell ref="Z50:AB50"/>
    <mergeCell ref="X46:AA46"/>
    <mergeCell ref="AB46:AE46"/>
    <mergeCell ref="R52:T52"/>
    <mergeCell ref="V52:X52"/>
    <mergeCell ref="Z52:AB52"/>
    <mergeCell ref="AD52:AF52"/>
    <mergeCell ref="Z51:AB51"/>
    <mergeCell ref="AD51:AF51"/>
    <mergeCell ref="E51:H51"/>
    <mergeCell ref="J51:L51"/>
    <mergeCell ref="N51:P51"/>
    <mergeCell ref="R51:T51"/>
    <mergeCell ref="V51:X51"/>
    <mergeCell ref="H47:BC47"/>
    <mergeCell ref="AF46:AI46"/>
    <mergeCell ref="AJ46:AM46"/>
    <mergeCell ref="AN46:AQ46"/>
    <mergeCell ref="AH52:AJ52"/>
    <mergeCell ref="AL52:AN52"/>
    <mergeCell ref="AL53:AN53"/>
    <mergeCell ref="AH54:AJ54"/>
    <mergeCell ref="AL54:AN54"/>
    <mergeCell ref="R55:T55"/>
    <mergeCell ref="V55:X55"/>
    <mergeCell ref="Z55:AB55"/>
    <mergeCell ref="AD55:AF55"/>
    <mergeCell ref="AH55:AJ55"/>
    <mergeCell ref="AP63:AT63"/>
    <mergeCell ref="AP64:AT64"/>
    <mergeCell ref="AL83:AN83"/>
    <mergeCell ref="E52:H52"/>
    <mergeCell ref="J52:L52"/>
    <mergeCell ref="N52:P52"/>
    <mergeCell ref="AD50:AF50"/>
    <mergeCell ref="AH50:AJ50"/>
    <mergeCell ref="Z56:AB56"/>
    <mergeCell ref="AD56:AF56"/>
    <mergeCell ref="AH56:AJ56"/>
    <mergeCell ref="Z62:AB62"/>
    <mergeCell ref="AD62:AF62"/>
    <mergeCell ref="AH62:AJ62"/>
    <mergeCell ref="AL59:AN59"/>
    <mergeCell ref="AH61:AJ61"/>
    <mergeCell ref="AL61:AN61"/>
    <mergeCell ref="AH59:AJ59"/>
    <mergeCell ref="AL65:AN65"/>
    <mergeCell ref="AL67:AN67"/>
    <mergeCell ref="AH66:AJ66"/>
    <mergeCell ref="AL66:AN66"/>
    <mergeCell ref="AP52:AT52"/>
    <mergeCell ref="AP53:AT53"/>
    <mergeCell ref="AU50:AX52"/>
    <mergeCell ref="C53:D55"/>
    <mergeCell ref="E53:H53"/>
    <mergeCell ref="J53:L53"/>
    <mergeCell ref="N53:P53"/>
    <mergeCell ref="R53:T53"/>
    <mergeCell ref="V53:X53"/>
    <mergeCell ref="AL55:AN55"/>
    <mergeCell ref="Z54:AB54"/>
    <mergeCell ref="AD54:AF54"/>
    <mergeCell ref="E55:H55"/>
    <mergeCell ref="J55:L55"/>
    <mergeCell ref="N55:P55"/>
    <mergeCell ref="Z53:AB53"/>
    <mergeCell ref="AD53:AF53"/>
    <mergeCell ref="AH53:AJ53"/>
    <mergeCell ref="AU53:AX55"/>
    <mergeCell ref="E54:H54"/>
    <mergeCell ref="J54:L54"/>
    <mergeCell ref="N54:P54"/>
    <mergeCell ref="R54:T54"/>
    <mergeCell ref="V54:X54"/>
    <mergeCell ref="AP54:AT54"/>
    <mergeCell ref="AP55:AT55"/>
    <mergeCell ref="AU56:AX58"/>
    <mergeCell ref="E57:H57"/>
    <mergeCell ref="J57:L57"/>
    <mergeCell ref="N57:P57"/>
    <mergeCell ref="R57:T57"/>
    <mergeCell ref="V57:X57"/>
    <mergeCell ref="E56:H56"/>
    <mergeCell ref="J56:L56"/>
    <mergeCell ref="N56:P56"/>
    <mergeCell ref="R56:T56"/>
    <mergeCell ref="V56:X56"/>
    <mergeCell ref="AL56:AN56"/>
    <mergeCell ref="AH57:AJ57"/>
    <mergeCell ref="AL57:AN57"/>
    <mergeCell ref="R58:T58"/>
    <mergeCell ref="V58:X58"/>
    <mergeCell ref="Z58:AB58"/>
    <mergeCell ref="AD58:AF58"/>
    <mergeCell ref="AH58:AJ58"/>
    <mergeCell ref="AL58:AN58"/>
    <mergeCell ref="AP56:AT56"/>
    <mergeCell ref="AP57:AT57"/>
    <mergeCell ref="AP58:AT58"/>
    <mergeCell ref="C59:D61"/>
    <mergeCell ref="E59:H59"/>
    <mergeCell ref="J59:L59"/>
    <mergeCell ref="N59:P59"/>
    <mergeCell ref="R59:T59"/>
    <mergeCell ref="V59:X59"/>
    <mergeCell ref="Z57:AB57"/>
    <mergeCell ref="AD57:AF57"/>
    <mergeCell ref="E58:H58"/>
    <mergeCell ref="J58:L58"/>
    <mergeCell ref="N58:P58"/>
    <mergeCell ref="C56:D58"/>
    <mergeCell ref="R61:T61"/>
    <mergeCell ref="V61:X61"/>
    <mergeCell ref="Z61:AB61"/>
    <mergeCell ref="AD61:AF61"/>
    <mergeCell ref="Z59:AB59"/>
    <mergeCell ref="AD59:AF59"/>
    <mergeCell ref="AU59:AX61"/>
    <mergeCell ref="E60:H60"/>
    <mergeCell ref="J60:L60"/>
    <mergeCell ref="N60:P60"/>
    <mergeCell ref="R60:T60"/>
    <mergeCell ref="V60:X60"/>
    <mergeCell ref="Z60:AB60"/>
    <mergeCell ref="AD60:AF60"/>
    <mergeCell ref="AH60:AJ60"/>
    <mergeCell ref="AL60:AN60"/>
    <mergeCell ref="E61:H61"/>
    <mergeCell ref="J61:L61"/>
    <mergeCell ref="N61:P61"/>
    <mergeCell ref="AP61:AT61"/>
    <mergeCell ref="AP59:AT59"/>
    <mergeCell ref="AP60:AT60"/>
    <mergeCell ref="AU62:AX64"/>
    <mergeCell ref="E63:H63"/>
    <mergeCell ref="J63:L63"/>
    <mergeCell ref="N63:P63"/>
    <mergeCell ref="R63:T63"/>
    <mergeCell ref="V63:X63"/>
    <mergeCell ref="C62:D64"/>
    <mergeCell ref="E62:H62"/>
    <mergeCell ref="J62:L62"/>
    <mergeCell ref="N62:P62"/>
    <mergeCell ref="R62:T62"/>
    <mergeCell ref="V62:X62"/>
    <mergeCell ref="AL62:AN62"/>
    <mergeCell ref="R64:T64"/>
    <mergeCell ref="V64:X64"/>
    <mergeCell ref="Z64:AB64"/>
    <mergeCell ref="AD64:AF64"/>
    <mergeCell ref="AH64:AJ64"/>
    <mergeCell ref="AL64:AN64"/>
    <mergeCell ref="AL63:AN63"/>
    <mergeCell ref="E64:H64"/>
    <mergeCell ref="J64:L64"/>
    <mergeCell ref="N64:P64"/>
    <mergeCell ref="AP62:AT62"/>
    <mergeCell ref="C65:D67"/>
    <mergeCell ref="E65:H65"/>
    <mergeCell ref="J65:L65"/>
    <mergeCell ref="N65:P65"/>
    <mergeCell ref="R65:T65"/>
    <mergeCell ref="V65:X65"/>
    <mergeCell ref="Z63:AB63"/>
    <mergeCell ref="AD63:AF63"/>
    <mergeCell ref="AH63:AJ63"/>
    <mergeCell ref="R67:T67"/>
    <mergeCell ref="V67:X67"/>
    <mergeCell ref="Z67:AB67"/>
    <mergeCell ref="AD67:AF67"/>
    <mergeCell ref="AH67:AJ67"/>
    <mergeCell ref="Z65:AB65"/>
    <mergeCell ref="AD65:AF65"/>
    <mergeCell ref="AH65:AJ65"/>
    <mergeCell ref="E66:H66"/>
    <mergeCell ref="J66:L66"/>
    <mergeCell ref="N66:P66"/>
    <mergeCell ref="R66:T66"/>
    <mergeCell ref="V66:X66"/>
    <mergeCell ref="Z66:AB66"/>
    <mergeCell ref="AD66:AF66"/>
    <mergeCell ref="E67:H67"/>
    <mergeCell ref="J67:L67"/>
    <mergeCell ref="N67:P67"/>
    <mergeCell ref="AP65:AT65"/>
    <mergeCell ref="AP66:AT66"/>
    <mergeCell ref="C68:D70"/>
    <mergeCell ref="E68:H68"/>
    <mergeCell ref="J68:L68"/>
    <mergeCell ref="N68:P68"/>
    <mergeCell ref="R68:T68"/>
    <mergeCell ref="V68:X68"/>
    <mergeCell ref="AL68:AN68"/>
    <mergeCell ref="AH69:AJ69"/>
    <mergeCell ref="AL69:AN69"/>
    <mergeCell ref="R70:T70"/>
    <mergeCell ref="V70:X70"/>
    <mergeCell ref="Z70:AB70"/>
    <mergeCell ref="AD70:AF70"/>
    <mergeCell ref="AH70:AJ70"/>
    <mergeCell ref="AL70:AN70"/>
    <mergeCell ref="Z69:AB69"/>
    <mergeCell ref="AD69:AF69"/>
    <mergeCell ref="E70:H70"/>
    <mergeCell ref="J70:L70"/>
    <mergeCell ref="N70:P70"/>
    <mergeCell ref="Z68:AB68"/>
    <mergeCell ref="AD68:AF68"/>
    <mergeCell ref="AH68:AJ68"/>
    <mergeCell ref="AU71:AX73"/>
    <mergeCell ref="E72:H72"/>
    <mergeCell ref="J72:L72"/>
    <mergeCell ref="N72:P72"/>
    <mergeCell ref="R72:T72"/>
    <mergeCell ref="V72:X72"/>
    <mergeCell ref="E73:H73"/>
    <mergeCell ref="J73:L73"/>
    <mergeCell ref="N73:P73"/>
    <mergeCell ref="Z71:AB71"/>
    <mergeCell ref="AD71:AF71"/>
    <mergeCell ref="AH71:AJ71"/>
    <mergeCell ref="AP72:AT72"/>
    <mergeCell ref="AP73:AT73"/>
    <mergeCell ref="AU68:AX70"/>
    <mergeCell ref="E69:H69"/>
    <mergeCell ref="J69:L69"/>
    <mergeCell ref="N69:P69"/>
    <mergeCell ref="R69:T69"/>
    <mergeCell ref="V69:X69"/>
    <mergeCell ref="C71:D73"/>
    <mergeCell ref="E71:H71"/>
    <mergeCell ref="J71:L71"/>
    <mergeCell ref="N71:P71"/>
    <mergeCell ref="R71:T71"/>
    <mergeCell ref="V71:X71"/>
    <mergeCell ref="AL71:AN71"/>
    <mergeCell ref="AH72:AJ72"/>
    <mergeCell ref="AL72:AN72"/>
    <mergeCell ref="R73:T73"/>
    <mergeCell ref="V73:X73"/>
    <mergeCell ref="Z73:AB73"/>
    <mergeCell ref="AD73:AF73"/>
    <mergeCell ref="AH73:AJ73"/>
    <mergeCell ref="AL73:AN73"/>
    <mergeCell ref="Z72:AB72"/>
    <mergeCell ref="AD72:AF72"/>
    <mergeCell ref="C74:D76"/>
    <mergeCell ref="E74:H74"/>
    <mergeCell ref="J74:L74"/>
    <mergeCell ref="N74:P74"/>
    <mergeCell ref="R74:T74"/>
    <mergeCell ref="V74:X74"/>
    <mergeCell ref="AL74:AN74"/>
    <mergeCell ref="AH75:AJ75"/>
    <mergeCell ref="AL75:AN75"/>
    <mergeCell ref="R76:T76"/>
    <mergeCell ref="V76:X76"/>
    <mergeCell ref="Z76:AB76"/>
    <mergeCell ref="AD76:AF76"/>
    <mergeCell ref="AH76:AJ76"/>
    <mergeCell ref="AL76:AN76"/>
    <mergeCell ref="Z75:AB75"/>
    <mergeCell ref="AD75:AF75"/>
    <mergeCell ref="E76:H76"/>
    <mergeCell ref="J76:L76"/>
    <mergeCell ref="N76:P76"/>
    <mergeCell ref="Z74:AB74"/>
    <mergeCell ref="AD74:AF74"/>
    <mergeCell ref="AH74:AJ74"/>
    <mergeCell ref="C77:D79"/>
    <mergeCell ref="E77:H77"/>
    <mergeCell ref="J77:L77"/>
    <mergeCell ref="N77:P77"/>
    <mergeCell ref="R77:T77"/>
    <mergeCell ref="V77:X77"/>
    <mergeCell ref="AL77:AN77"/>
    <mergeCell ref="AH78:AJ78"/>
    <mergeCell ref="AL78:AN78"/>
    <mergeCell ref="R79:T79"/>
    <mergeCell ref="V79:X79"/>
    <mergeCell ref="Z79:AB79"/>
    <mergeCell ref="AD79:AF79"/>
    <mergeCell ref="AH79:AJ79"/>
    <mergeCell ref="AL79:AN79"/>
    <mergeCell ref="Z78:AB78"/>
    <mergeCell ref="AD78:AF78"/>
    <mergeCell ref="E78:H78"/>
    <mergeCell ref="J78:L78"/>
    <mergeCell ref="N78:P78"/>
    <mergeCell ref="R78:T78"/>
    <mergeCell ref="V78:X78"/>
    <mergeCell ref="E79:H79"/>
    <mergeCell ref="J79:L79"/>
    <mergeCell ref="AD82:AF82"/>
    <mergeCell ref="AH82:AJ82"/>
    <mergeCell ref="AL82:AN82"/>
    <mergeCell ref="Z81:AB81"/>
    <mergeCell ref="AD81:AF81"/>
    <mergeCell ref="AU74:AX76"/>
    <mergeCell ref="E75:H75"/>
    <mergeCell ref="J75:L75"/>
    <mergeCell ref="N75:P75"/>
    <mergeCell ref="R75:T75"/>
    <mergeCell ref="V75:X75"/>
    <mergeCell ref="AU77:AX79"/>
    <mergeCell ref="N79:P79"/>
    <mergeCell ref="Z77:AB77"/>
    <mergeCell ref="AD77:AF77"/>
    <mergeCell ref="AH77:AJ77"/>
    <mergeCell ref="AP74:AT74"/>
    <mergeCell ref="AP75:AT75"/>
    <mergeCell ref="AP76:AT76"/>
    <mergeCell ref="AP77:AT77"/>
    <mergeCell ref="AP78:AT78"/>
    <mergeCell ref="AP79:AT79"/>
    <mergeCell ref="AP80:AT80"/>
    <mergeCell ref="AP81:AT81"/>
    <mergeCell ref="AH80:AJ80"/>
    <mergeCell ref="V85:X85"/>
    <mergeCell ref="Z85:AB85"/>
    <mergeCell ref="AD85:AF85"/>
    <mergeCell ref="AH85:AJ85"/>
    <mergeCell ref="B49:BC49"/>
    <mergeCell ref="AU80:AX82"/>
    <mergeCell ref="E81:H81"/>
    <mergeCell ref="J81:L81"/>
    <mergeCell ref="N81:P81"/>
    <mergeCell ref="R81:T81"/>
    <mergeCell ref="V81:X81"/>
    <mergeCell ref="C80:D82"/>
    <mergeCell ref="E80:H80"/>
    <mergeCell ref="J80:L80"/>
    <mergeCell ref="N80:P80"/>
    <mergeCell ref="R80:T80"/>
    <mergeCell ref="V80:X80"/>
    <mergeCell ref="AL80:AN80"/>
    <mergeCell ref="AH81:AJ81"/>
    <mergeCell ref="AL81:AN81"/>
    <mergeCell ref="R82:T82"/>
    <mergeCell ref="V82:X82"/>
    <mergeCell ref="Z82:AB82"/>
    <mergeCell ref="AL85:AN85"/>
    <mergeCell ref="Z84:AB84"/>
    <mergeCell ref="AD84:AF84"/>
    <mergeCell ref="AP83:AT83"/>
    <mergeCell ref="AP84:AT84"/>
    <mergeCell ref="AP85:AT85"/>
    <mergeCell ref="AU18:AV18"/>
    <mergeCell ref="AU83:AX85"/>
    <mergeCell ref="E84:H84"/>
    <mergeCell ref="J84:L84"/>
    <mergeCell ref="N84:P84"/>
    <mergeCell ref="R84:T84"/>
    <mergeCell ref="V84:X84"/>
    <mergeCell ref="Z83:AB83"/>
    <mergeCell ref="AD83:AF83"/>
    <mergeCell ref="AH83:AJ83"/>
    <mergeCell ref="AH84:AJ84"/>
    <mergeCell ref="AL84:AN84"/>
    <mergeCell ref="R85:T85"/>
    <mergeCell ref="E82:H82"/>
    <mergeCell ref="J82:L82"/>
    <mergeCell ref="N82:P82"/>
    <mergeCell ref="Z80:AB80"/>
    <mergeCell ref="AD80:AF80"/>
    <mergeCell ref="C83:D85"/>
    <mergeCell ref="E83:H83"/>
    <mergeCell ref="J83:L83"/>
    <mergeCell ref="N83:P83"/>
    <mergeCell ref="R83:T83"/>
    <mergeCell ref="V83:X83"/>
    <mergeCell ref="E85:H85"/>
    <mergeCell ref="J85:L85"/>
    <mergeCell ref="N85:P85"/>
  </mergeCells>
  <phoneticPr fontId="1"/>
  <pageMargins left="0.6692913385826772" right="0.6692913385826772" top="0.74803149606299213" bottom="0.74803149606299213" header="0.31496062992125984" footer="0.31496062992125984"/>
  <pageSetup paperSize="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97"/>
  <sheetViews>
    <sheetView tabSelected="1" zoomScale="85" zoomScaleNormal="85" workbookViewId="0">
      <selection activeCell="Y21" sqref="Y21"/>
    </sheetView>
  </sheetViews>
  <sheetFormatPr defaultRowHeight="18.75" x14ac:dyDescent="0.4"/>
  <cols>
    <col min="1" max="59" width="2.125" style="2" customWidth="1"/>
    <col min="60" max="16384" width="9" style="2"/>
  </cols>
  <sheetData>
    <row r="1" spans="2:56" ht="27.95" customHeight="1" x14ac:dyDescent="0.4">
      <c r="B1" s="206" t="s">
        <v>78</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row>
    <row r="2" spans="2:56" ht="27.95" customHeight="1" x14ac:dyDescent="0.4">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row>
    <row r="3" spans="2:56" ht="27.95" customHeight="1" x14ac:dyDescent="0.4">
      <c r="B3" s="206" t="s">
        <v>81</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row>
    <row r="4" spans="2:56" ht="27.95" customHeight="1" x14ac:dyDescent="0.4">
      <c r="B4" s="30"/>
      <c r="C4" s="29"/>
      <c r="D4" s="215" t="s">
        <v>65</v>
      </c>
      <c r="E4" s="215"/>
      <c r="F4" s="215"/>
      <c r="G4" s="215"/>
      <c r="H4" s="215"/>
      <c r="I4" s="215"/>
      <c r="J4" s="215"/>
      <c r="K4" s="215"/>
      <c r="L4" s="210" t="s">
        <v>67</v>
      </c>
      <c r="M4" s="211"/>
      <c r="N4" s="210" t="s">
        <v>66</v>
      </c>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8"/>
    </row>
    <row r="5" spans="2:56" ht="27.95" customHeight="1" x14ac:dyDescent="0.4">
      <c r="B5" s="30"/>
      <c r="C5" s="33" t="s">
        <v>68</v>
      </c>
      <c r="D5" s="34"/>
      <c r="E5" s="34"/>
      <c r="F5" s="34"/>
      <c r="G5" s="34"/>
      <c r="H5" s="34"/>
      <c r="I5" s="34"/>
      <c r="J5" s="34"/>
      <c r="K5" s="34"/>
      <c r="L5" s="34"/>
      <c r="M5" s="34"/>
      <c r="N5" s="216" t="s">
        <v>76</v>
      </c>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35"/>
    </row>
    <row r="6" spans="2:56" ht="27.95" customHeight="1" x14ac:dyDescent="0.4">
      <c r="B6" s="30"/>
      <c r="C6" s="36"/>
      <c r="D6" s="39"/>
      <c r="E6" s="39"/>
      <c r="F6" s="39"/>
      <c r="G6" s="39"/>
      <c r="H6" s="39"/>
      <c r="I6" s="39"/>
      <c r="J6" s="39"/>
      <c r="K6" s="39"/>
      <c r="L6" s="39"/>
      <c r="M6" s="39"/>
      <c r="N6" s="204" t="s">
        <v>75</v>
      </c>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40"/>
    </row>
    <row r="7" spans="2:56" ht="27.95" customHeight="1" x14ac:dyDescent="0.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row>
    <row r="8" spans="2:56" ht="27.95" customHeight="1" x14ac:dyDescent="0.4">
      <c r="B8" s="206" t="s">
        <v>82</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row>
    <row r="9" spans="2:56" ht="27.95" customHeight="1" x14ac:dyDescent="0.4">
      <c r="B9" s="30"/>
      <c r="C9" s="31"/>
      <c r="D9" s="209" t="s">
        <v>40</v>
      </c>
      <c r="E9" s="209"/>
      <c r="F9" s="209"/>
      <c r="G9" s="209"/>
      <c r="H9" s="209"/>
      <c r="I9" s="209"/>
      <c r="J9" s="210" t="s">
        <v>41</v>
      </c>
      <c r="K9" s="210"/>
      <c r="L9" s="226" t="s">
        <v>87</v>
      </c>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32"/>
    </row>
    <row r="10" spans="2:56" ht="27.95" customHeight="1" x14ac:dyDescent="0.4">
      <c r="B10" s="30"/>
      <c r="C10" s="33"/>
      <c r="D10" s="47"/>
      <c r="E10" s="47"/>
      <c r="F10" s="47"/>
      <c r="G10" s="47"/>
      <c r="H10" s="47"/>
      <c r="I10" s="47"/>
      <c r="J10" s="34"/>
      <c r="K10" s="34"/>
      <c r="L10" s="227" t="s">
        <v>35</v>
      </c>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206"/>
      <c r="AP10" s="206"/>
      <c r="AQ10" s="206"/>
      <c r="AR10" s="206"/>
      <c r="AS10" s="206"/>
      <c r="AT10" s="206"/>
      <c r="AU10" s="206"/>
      <c r="AV10" s="206"/>
      <c r="AW10" s="206"/>
      <c r="AX10" s="206"/>
      <c r="AY10" s="206"/>
      <c r="AZ10" s="206"/>
      <c r="BA10" s="206"/>
      <c r="BB10" s="206"/>
      <c r="BC10" s="35"/>
    </row>
    <row r="11" spans="2:56" ht="27.95" customHeight="1" x14ac:dyDescent="0.4">
      <c r="B11" s="30"/>
      <c r="C11" s="33"/>
      <c r="D11" s="217" t="s">
        <v>42</v>
      </c>
      <c r="E11" s="217"/>
      <c r="F11" s="217"/>
      <c r="G11" s="217"/>
      <c r="H11" s="217"/>
      <c r="I11" s="217"/>
      <c r="J11" s="104" t="s">
        <v>41</v>
      </c>
      <c r="K11" s="104"/>
      <c r="L11" s="207" t="s">
        <v>36</v>
      </c>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35"/>
    </row>
    <row r="12" spans="2:56" ht="27.95" customHeight="1" x14ac:dyDescent="0.4">
      <c r="B12" s="30"/>
      <c r="C12" s="33"/>
      <c r="D12" s="47"/>
      <c r="E12" s="47"/>
      <c r="F12" s="47"/>
      <c r="G12" s="47"/>
      <c r="H12" s="47"/>
      <c r="I12" s="47"/>
      <c r="J12" s="34"/>
      <c r="K12" s="34"/>
      <c r="L12" s="104" t="s">
        <v>89</v>
      </c>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35"/>
    </row>
    <row r="13" spans="2:56" ht="27.95" customHeight="1" x14ac:dyDescent="0.4">
      <c r="B13" s="30"/>
      <c r="C13" s="33"/>
      <c r="D13" s="104" t="s">
        <v>6</v>
      </c>
      <c r="E13" s="104"/>
      <c r="F13" s="104"/>
      <c r="G13" s="104"/>
      <c r="H13" s="104"/>
      <c r="I13" s="104"/>
      <c r="J13" s="104" t="s">
        <v>41</v>
      </c>
      <c r="K13" s="104"/>
      <c r="L13" s="104" t="s">
        <v>37</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35"/>
    </row>
    <row r="14" spans="2:56" ht="27.95" customHeight="1" x14ac:dyDescent="0.4">
      <c r="B14" s="30"/>
      <c r="C14" s="36"/>
      <c r="D14" s="56"/>
      <c r="E14" s="213" t="s">
        <v>74</v>
      </c>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45"/>
      <c r="BC14" s="37"/>
      <c r="BD14" s="46"/>
    </row>
    <row r="15" spans="2:56" ht="27.95" customHeight="1" x14ac:dyDescent="0.4">
      <c r="B15" s="30"/>
      <c r="C15" s="34"/>
      <c r="D15" s="3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row>
    <row r="16" spans="2:56" ht="27.95" customHeight="1" x14ac:dyDescent="0.4">
      <c r="B16" s="206" t="s">
        <v>83</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row>
    <row r="17" spans="2:55" ht="27.95" customHeight="1" x14ac:dyDescent="0.4">
      <c r="B17" s="30"/>
      <c r="C17" s="31"/>
      <c r="D17" s="209" t="s">
        <v>44</v>
      </c>
      <c r="E17" s="209"/>
      <c r="F17" s="209"/>
      <c r="G17" s="209"/>
      <c r="H17" s="209"/>
      <c r="I17" s="209"/>
      <c r="J17" s="209"/>
      <c r="K17" s="38"/>
      <c r="L17" s="38"/>
      <c r="M17" s="210" t="s">
        <v>45</v>
      </c>
      <c r="N17" s="210"/>
      <c r="O17" s="210"/>
      <c r="P17" s="210"/>
      <c r="Q17" s="210"/>
      <c r="R17" s="214">
        <v>1969</v>
      </c>
      <c r="S17" s="214"/>
      <c r="T17" s="214"/>
      <c r="U17" s="214"/>
      <c r="V17" s="214"/>
      <c r="W17" s="210" t="s">
        <v>69</v>
      </c>
      <c r="X17" s="211"/>
      <c r="Y17" s="38"/>
      <c r="Z17" s="38"/>
      <c r="AA17" s="38"/>
      <c r="AB17" s="210" t="s">
        <v>46</v>
      </c>
      <c r="AC17" s="210"/>
      <c r="AD17" s="210"/>
      <c r="AE17" s="210"/>
      <c r="AF17" s="210"/>
      <c r="AG17" s="210"/>
      <c r="AH17" s="210"/>
      <c r="AI17" s="38"/>
      <c r="AJ17" s="38"/>
      <c r="AK17" s="210" t="s">
        <v>45</v>
      </c>
      <c r="AL17" s="210"/>
      <c r="AM17" s="210"/>
      <c r="AN17" s="210"/>
      <c r="AO17" s="210"/>
      <c r="AP17" s="210" t="s">
        <v>61</v>
      </c>
      <c r="AQ17" s="211"/>
      <c r="AR17" s="211"/>
      <c r="AS17" s="211"/>
      <c r="AT17" s="211"/>
      <c r="AU17" s="211"/>
      <c r="AV17" s="211"/>
      <c r="AW17" s="211"/>
      <c r="AX17" s="211"/>
      <c r="AY17" s="211"/>
      <c r="AZ17" s="211"/>
      <c r="BA17" s="210" t="s">
        <v>69</v>
      </c>
      <c r="BB17" s="211"/>
      <c r="BC17" s="32"/>
    </row>
    <row r="18" spans="2:55" ht="27.95" customHeight="1" x14ac:dyDescent="0.4">
      <c r="B18" s="30"/>
      <c r="C18" s="33"/>
      <c r="D18" s="201" t="s">
        <v>47</v>
      </c>
      <c r="E18" s="201"/>
      <c r="F18" s="201"/>
      <c r="G18" s="201"/>
      <c r="H18" s="201"/>
      <c r="I18" s="201"/>
      <c r="J18" s="201"/>
      <c r="K18" s="34"/>
      <c r="L18" s="34"/>
      <c r="M18" s="34"/>
      <c r="N18" s="34"/>
      <c r="O18" s="34"/>
      <c r="P18" s="34"/>
      <c r="Q18" s="34"/>
      <c r="R18" s="236">
        <v>85</v>
      </c>
      <c r="S18" s="236"/>
      <c r="T18" s="236"/>
      <c r="U18" s="236"/>
      <c r="V18" s="236"/>
      <c r="W18" s="104" t="s">
        <v>90</v>
      </c>
      <c r="X18" s="105"/>
      <c r="Y18" s="34"/>
      <c r="Z18" s="34"/>
      <c r="AA18" s="34"/>
      <c r="AB18" s="201" t="s">
        <v>94</v>
      </c>
      <c r="AC18" s="201"/>
      <c r="AD18" s="201"/>
      <c r="AE18" s="201"/>
      <c r="AF18" s="201"/>
      <c r="AG18" s="201"/>
      <c r="AH18" s="201"/>
      <c r="AI18" s="34"/>
      <c r="AJ18" s="34"/>
      <c r="AK18" s="34"/>
      <c r="AL18" s="34"/>
      <c r="AM18" s="34"/>
      <c r="AN18" s="34"/>
      <c r="AO18" s="34"/>
      <c r="AP18" s="236">
        <v>3</v>
      </c>
      <c r="AQ18" s="236"/>
      <c r="AR18" s="236"/>
      <c r="AS18" s="236"/>
      <c r="AT18" s="236"/>
      <c r="AU18" s="104" t="s">
        <v>90</v>
      </c>
      <c r="AV18" s="105"/>
      <c r="AW18" s="34"/>
      <c r="AX18" s="34"/>
      <c r="AY18" s="34"/>
      <c r="AZ18" s="34"/>
      <c r="BA18" s="34"/>
      <c r="BB18" s="34"/>
      <c r="BC18" s="35"/>
    </row>
    <row r="19" spans="2:55" ht="27.95" customHeight="1" x14ac:dyDescent="0.4">
      <c r="B19" s="30"/>
      <c r="C19" s="33"/>
      <c r="D19" s="201" t="s">
        <v>48</v>
      </c>
      <c r="E19" s="201"/>
      <c r="F19" s="201"/>
      <c r="G19" s="201"/>
      <c r="H19" s="201"/>
      <c r="I19" s="201"/>
      <c r="J19" s="201"/>
      <c r="K19" s="34"/>
      <c r="L19" s="34"/>
      <c r="M19" s="104" t="s">
        <v>49</v>
      </c>
      <c r="N19" s="104"/>
      <c r="O19" s="104"/>
      <c r="P19" s="104"/>
      <c r="Q19" s="104"/>
      <c r="R19" s="104">
        <v>33.130000000000003</v>
      </c>
      <c r="S19" s="104"/>
      <c r="T19" s="104"/>
      <c r="U19" s="104"/>
      <c r="V19" s="104"/>
      <c r="W19" s="104" t="s">
        <v>69</v>
      </c>
      <c r="X19" s="208"/>
      <c r="Y19" s="34"/>
      <c r="Z19" s="34"/>
      <c r="AA19" s="34"/>
      <c r="AB19" s="201" t="s">
        <v>50</v>
      </c>
      <c r="AC19" s="201"/>
      <c r="AD19" s="201"/>
      <c r="AE19" s="201"/>
      <c r="AF19" s="201"/>
      <c r="AG19" s="201"/>
      <c r="AH19" s="201"/>
      <c r="AI19" s="34"/>
      <c r="AJ19" s="34"/>
      <c r="AK19" s="104" t="s">
        <v>49</v>
      </c>
      <c r="AL19" s="104"/>
      <c r="AM19" s="104"/>
      <c r="AN19" s="104"/>
      <c r="AO19" s="104"/>
      <c r="AP19" s="104">
        <v>31.86</v>
      </c>
      <c r="AQ19" s="104"/>
      <c r="AR19" s="104"/>
      <c r="AS19" s="104"/>
      <c r="AT19" s="104"/>
      <c r="AU19" s="104" t="s">
        <v>69</v>
      </c>
      <c r="AV19" s="208"/>
      <c r="AW19" s="34"/>
      <c r="AX19" s="34"/>
      <c r="AY19" s="34"/>
      <c r="AZ19" s="34"/>
      <c r="BA19" s="34"/>
      <c r="BB19" s="34"/>
      <c r="BC19" s="35"/>
    </row>
    <row r="20" spans="2:55" ht="27.95" customHeight="1" x14ac:dyDescent="0.4">
      <c r="B20" s="30"/>
      <c r="C20" s="33"/>
      <c r="D20" s="217" t="s">
        <v>95</v>
      </c>
      <c r="E20" s="217"/>
      <c r="F20" s="217"/>
      <c r="G20" s="217"/>
      <c r="H20" s="217"/>
      <c r="I20" s="217"/>
      <c r="J20" s="217"/>
      <c r="K20" s="34"/>
      <c r="L20" s="34"/>
      <c r="M20" s="104" t="s">
        <v>49</v>
      </c>
      <c r="N20" s="104"/>
      <c r="O20" s="104"/>
      <c r="P20" s="104"/>
      <c r="Q20" s="104"/>
      <c r="R20" s="104">
        <v>30.9</v>
      </c>
      <c r="S20" s="104"/>
      <c r="T20" s="104"/>
      <c r="U20" s="104"/>
      <c r="V20" s="104"/>
      <c r="W20" s="104" t="s">
        <v>69</v>
      </c>
      <c r="X20" s="208"/>
      <c r="Y20" s="34"/>
      <c r="Z20" s="34"/>
      <c r="AA20" s="34"/>
      <c r="AB20" s="201" t="s">
        <v>51</v>
      </c>
      <c r="AC20" s="201"/>
      <c r="AD20" s="201"/>
      <c r="AE20" s="201"/>
      <c r="AF20" s="201"/>
      <c r="AG20" s="201"/>
      <c r="AH20" s="201"/>
      <c r="AI20" s="34"/>
      <c r="AJ20" s="34"/>
      <c r="AK20" s="104" t="s">
        <v>49</v>
      </c>
      <c r="AL20" s="104"/>
      <c r="AM20" s="104"/>
      <c r="AN20" s="104"/>
      <c r="AO20" s="104"/>
      <c r="AP20" s="104">
        <v>26.32</v>
      </c>
      <c r="AQ20" s="104"/>
      <c r="AR20" s="104"/>
      <c r="AS20" s="104"/>
      <c r="AT20" s="104"/>
      <c r="AU20" s="104" t="s">
        <v>69</v>
      </c>
      <c r="AV20" s="208"/>
      <c r="AW20" s="34"/>
      <c r="AX20" s="34"/>
      <c r="AY20" s="34"/>
      <c r="AZ20" s="34"/>
      <c r="BA20" s="34"/>
      <c r="BB20" s="34"/>
      <c r="BC20" s="35"/>
    </row>
    <row r="21" spans="2:55" ht="27.95" customHeight="1" x14ac:dyDescent="0.4">
      <c r="B21" s="30"/>
      <c r="C21" s="33"/>
      <c r="D21" s="104" t="s">
        <v>88</v>
      </c>
      <c r="E21" s="104"/>
      <c r="F21" s="104"/>
      <c r="G21" s="104"/>
      <c r="H21" s="104"/>
      <c r="I21" s="104"/>
      <c r="J21" s="104"/>
      <c r="K21" s="54"/>
      <c r="L21" s="54"/>
      <c r="M21" s="104" t="s">
        <v>49</v>
      </c>
      <c r="N21" s="104"/>
      <c r="O21" s="104"/>
      <c r="P21" s="104"/>
      <c r="Q21" s="104"/>
      <c r="R21" s="104">
        <v>-8.86</v>
      </c>
      <c r="S21" s="104"/>
      <c r="T21" s="104"/>
      <c r="U21" s="104"/>
      <c r="V21" s="104"/>
      <c r="W21" s="104" t="s">
        <v>69</v>
      </c>
      <c r="X21" s="208"/>
      <c r="Y21" s="54"/>
      <c r="Z21" s="54"/>
      <c r="AA21" s="54"/>
      <c r="AB21" s="104" t="s">
        <v>52</v>
      </c>
      <c r="AC21" s="104"/>
      <c r="AD21" s="104"/>
      <c r="AE21" s="104"/>
      <c r="AF21" s="104"/>
      <c r="AG21" s="104"/>
      <c r="AH21" s="104"/>
      <c r="AI21" s="54"/>
      <c r="AJ21" s="54"/>
      <c r="AK21" s="104" t="s">
        <v>49</v>
      </c>
      <c r="AL21" s="104"/>
      <c r="AM21" s="104"/>
      <c r="AN21" s="104"/>
      <c r="AO21" s="104"/>
      <c r="AP21" s="104">
        <v>1.4</v>
      </c>
      <c r="AQ21" s="104"/>
      <c r="AR21" s="104"/>
      <c r="AS21" s="104"/>
      <c r="AT21" s="104"/>
      <c r="AU21" s="104" t="s">
        <v>69</v>
      </c>
      <c r="AV21" s="208"/>
      <c r="AW21" s="54"/>
      <c r="AX21" s="54"/>
      <c r="AY21" s="54"/>
      <c r="AZ21" s="54"/>
      <c r="BA21" s="54"/>
      <c r="BB21" s="54"/>
      <c r="BC21" s="55"/>
    </row>
    <row r="22" spans="2:55" s="58" customFormat="1" ht="27.95" customHeight="1" x14ac:dyDescent="0.4">
      <c r="B22" s="30"/>
      <c r="C22" s="36"/>
      <c r="D22" s="73" t="s">
        <v>93</v>
      </c>
      <c r="E22" s="56"/>
      <c r="F22" s="56"/>
      <c r="G22" s="56"/>
      <c r="H22" s="56"/>
      <c r="I22" s="56"/>
      <c r="J22" s="56"/>
      <c r="K22" s="56"/>
      <c r="L22" s="56"/>
      <c r="M22" s="56"/>
      <c r="N22" s="56"/>
      <c r="O22" s="56"/>
      <c r="P22" s="56"/>
      <c r="Q22" s="56"/>
      <c r="R22" s="56"/>
      <c r="S22" s="56"/>
      <c r="T22" s="56"/>
      <c r="U22" s="56"/>
      <c r="V22" s="56"/>
      <c r="W22" s="56"/>
      <c r="X22" s="59"/>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9"/>
      <c r="AW22" s="56"/>
      <c r="AX22" s="56"/>
      <c r="AY22" s="56"/>
      <c r="AZ22" s="56"/>
      <c r="BA22" s="56"/>
      <c r="BB22" s="56"/>
      <c r="BC22" s="57"/>
    </row>
    <row r="23" spans="2:55" ht="27.95" customHeight="1" x14ac:dyDescent="0.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2:55" ht="27.95" customHeight="1" x14ac:dyDescent="0.4">
      <c r="B24" s="206" t="s">
        <v>84</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row>
    <row r="25" spans="2:55" ht="27.95" customHeight="1" x14ac:dyDescent="0.4">
      <c r="B25" s="30"/>
      <c r="C25" s="31"/>
      <c r="D25" s="209" t="s">
        <v>54</v>
      </c>
      <c r="E25" s="209"/>
      <c r="F25" s="209"/>
      <c r="G25" s="209"/>
      <c r="H25" s="209"/>
      <c r="I25" s="209"/>
      <c r="J25" s="38"/>
      <c r="K25" s="38"/>
      <c r="L25" s="210" t="s">
        <v>63</v>
      </c>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32"/>
    </row>
    <row r="26" spans="2:55" ht="27.95" customHeight="1" x14ac:dyDescent="0.4">
      <c r="B26" s="30"/>
      <c r="C26" s="33"/>
      <c r="D26" s="201" t="s">
        <v>55</v>
      </c>
      <c r="E26" s="201"/>
      <c r="F26" s="201"/>
      <c r="G26" s="201"/>
      <c r="H26" s="201"/>
      <c r="I26" s="201"/>
      <c r="J26" s="34"/>
      <c r="K26" s="34"/>
      <c r="L26" s="104" t="s">
        <v>64</v>
      </c>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35"/>
    </row>
    <row r="27" spans="2:55" ht="27.95" customHeight="1" x14ac:dyDescent="0.4">
      <c r="B27" s="30"/>
      <c r="C27" s="33"/>
      <c r="D27" s="217" t="s">
        <v>48</v>
      </c>
      <c r="E27" s="217"/>
      <c r="F27" s="217"/>
      <c r="G27" s="217"/>
      <c r="H27" s="217"/>
      <c r="I27" s="217"/>
      <c r="J27" s="34"/>
      <c r="K27" s="34"/>
      <c r="L27" s="207" t="s">
        <v>70</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42"/>
    </row>
    <row r="28" spans="2:55" ht="27.95" customHeight="1" x14ac:dyDescent="0.4">
      <c r="B28" s="30"/>
      <c r="C28" s="33"/>
      <c r="D28" s="47"/>
      <c r="E28" s="47"/>
      <c r="F28" s="47"/>
      <c r="G28" s="47"/>
      <c r="H28" s="47"/>
      <c r="I28" s="47"/>
      <c r="J28" s="34"/>
      <c r="K28" s="34"/>
      <c r="L28" s="104" t="s">
        <v>71</v>
      </c>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35"/>
    </row>
    <row r="29" spans="2:55" ht="27.95" customHeight="1" x14ac:dyDescent="0.4">
      <c r="B29" s="30"/>
      <c r="C29" s="33"/>
      <c r="D29" s="201" t="s">
        <v>56</v>
      </c>
      <c r="E29" s="201"/>
      <c r="F29" s="201"/>
      <c r="G29" s="201"/>
      <c r="H29" s="201"/>
      <c r="I29" s="201"/>
      <c r="J29" s="34"/>
      <c r="K29" s="34"/>
      <c r="L29" s="207" t="s">
        <v>72</v>
      </c>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41"/>
    </row>
    <row r="30" spans="2:55" ht="27.95" customHeight="1" x14ac:dyDescent="0.4">
      <c r="B30" s="30"/>
      <c r="C30" s="33"/>
      <c r="D30" s="47"/>
      <c r="E30" s="47"/>
      <c r="F30" s="47"/>
      <c r="G30" s="47"/>
      <c r="H30" s="47"/>
      <c r="I30" s="47"/>
      <c r="J30" s="34"/>
      <c r="K30" s="34"/>
      <c r="L30" s="104" t="s">
        <v>73</v>
      </c>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35"/>
    </row>
    <row r="31" spans="2:55" ht="27.95" customHeight="1" x14ac:dyDescent="0.4">
      <c r="B31" s="30"/>
      <c r="C31" s="33"/>
      <c r="D31" s="201" t="s">
        <v>51</v>
      </c>
      <c r="E31" s="201"/>
      <c r="F31" s="201"/>
      <c r="G31" s="201"/>
      <c r="H31" s="202"/>
      <c r="I31" s="202"/>
      <c r="J31" s="34"/>
      <c r="K31" s="34"/>
      <c r="L31" s="104" t="s">
        <v>62</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203"/>
    </row>
    <row r="32" spans="2:55" ht="27.95" customHeight="1" x14ac:dyDescent="0.4">
      <c r="B32" s="30"/>
      <c r="C32" s="33"/>
      <c r="D32" s="104" t="s">
        <v>96</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203"/>
    </row>
    <row r="33" spans="2:56" ht="27.95" customHeight="1" x14ac:dyDescent="0.4">
      <c r="B33" s="30"/>
      <c r="C33" s="33"/>
      <c r="D33" s="104" t="s">
        <v>57</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203"/>
    </row>
    <row r="34" spans="2:56" ht="27.95" customHeight="1" x14ac:dyDescent="0.4">
      <c r="B34" s="30"/>
      <c r="C34" s="36"/>
      <c r="D34" s="204" t="s">
        <v>58</v>
      </c>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5"/>
    </row>
    <row r="35" spans="2:56" ht="27.95" customHeight="1" x14ac:dyDescent="0.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row>
    <row r="36" spans="2:56" ht="27.95" customHeight="1" x14ac:dyDescent="0.4">
      <c r="B36" s="206" t="s">
        <v>85</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row>
    <row r="37" spans="2:56" ht="27.95" customHeight="1" x14ac:dyDescent="0.4">
      <c r="C37" s="191" t="s">
        <v>60</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43"/>
      <c r="BD37" s="33"/>
    </row>
    <row r="38" spans="2:56" ht="27.95" customHeight="1" x14ac:dyDescent="0.4">
      <c r="AT38" s="49"/>
      <c r="AU38" s="50"/>
      <c r="AV38" s="50"/>
      <c r="AW38" s="50"/>
    </row>
    <row r="39" spans="2:56" ht="27.95" customHeight="1" x14ac:dyDescent="0.4">
      <c r="AT39" s="51"/>
      <c r="AU39" s="1"/>
      <c r="AV39" s="1"/>
      <c r="AW39" s="1"/>
    </row>
    <row r="40" spans="2:56" ht="27.95" customHeight="1" thickBot="1" x14ac:dyDescent="0.45">
      <c r="B40" s="193" t="s">
        <v>97</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row>
    <row r="41" spans="2:56" ht="27.95" customHeight="1" thickBot="1" x14ac:dyDescent="0.45">
      <c r="B41" s="166"/>
      <c r="C41" s="160"/>
      <c r="D41" s="160"/>
      <c r="E41" s="160"/>
      <c r="F41" s="160"/>
      <c r="G41" s="161"/>
      <c r="H41" s="194" t="s">
        <v>7</v>
      </c>
      <c r="I41" s="195"/>
      <c r="J41" s="195"/>
      <c r="K41" s="196"/>
      <c r="L41" s="197" t="s">
        <v>8</v>
      </c>
      <c r="M41" s="195"/>
      <c r="N41" s="195"/>
      <c r="O41" s="196"/>
      <c r="P41" s="197" t="s">
        <v>9</v>
      </c>
      <c r="Q41" s="195"/>
      <c r="R41" s="195"/>
      <c r="S41" s="196"/>
      <c r="T41" s="197" t="s">
        <v>10</v>
      </c>
      <c r="U41" s="195"/>
      <c r="V41" s="195"/>
      <c r="W41" s="196"/>
      <c r="X41" s="197" t="s">
        <v>11</v>
      </c>
      <c r="Y41" s="195"/>
      <c r="Z41" s="195"/>
      <c r="AA41" s="196"/>
      <c r="AB41" s="197" t="s">
        <v>12</v>
      </c>
      <c r="AC41" s="195"/>
      <c r="AD41" s="195"/>
      <c r="AE41" s="196"/>
      <c r="AF41" s="197" t="s">
        <v>13</v>
      </c>
      <c r="AG41" s="195"/>
      <c r="AH41" s="195"/>
      <c r="AI41" s="196"/>
      <c r="AJ41" s="197" t="s">
        <v>14</v>
      </c>
      <c r="AK41" s="195"/>
      <c r="AL41" s="195"/>
      <c r="AM41" s="196"/>
      <c r="AN41" s="197" t="s">
        <v>15</v>
      </c>
      <c r="AO41" s="195"/>
      <c r="AP41" s="195"/>
      <c r="AQ41" s="196"/>
      <c r="AR41" s="197" t="s">
        <v>16</v>
      </c>
      <c r="AS41" s="195"/>
      <c r="AT41" s="195"/>
      <c r="AU41" s="196"/>
      <c r="AV41" s="197" t="s">
        <v>17</v>
      </c>
      <c r="AW41" s="195"/>
      <c r="AX41" s="195"/>
      <c r="AY41" s="196"/>
      <c r="AZ41" s="198" t="s">
        <v>18</v>
      </c>
      <c r="BA41" s="199"/>
      <c r="BB41" s="199"/>
      <c r="BC41" s="200"/>
    </row>
    <row r="42" spans="2:56" ht="27.95" customHeight="1" x14ac:dyDescent="0.4">
      <c r="B42" s="182" t="s">
        <v>98</v>
      </c>
      <c r="C42" s="183"/>
      <c r="D42" s="183"/>
      <c r="E42" s="183"/>
      <c r="F42" s="183"/>
      <c r="G42" s="184"/>
      <c r="H42" s="185"/>
      <c r="I42" s="186"/>
      <c r="J42" s="186"/>
      <c r="K42" s="240"/>
      <c r="L42" s="188"/>
      <c r="M42" s="186"/>
      <c r="N42" s="186"/>
      <c r="O42" s="189"/>
      <c r="P42" s="186"/>
      <c r="Q42" s="186"/>
      <c r="R42" s="186"/>
      <c r="S42" s="189"/>
      <c r="T42" s="188">
        <v>520800</v>
      </c>
      <c r="U42" s="186"/>
      <c r="V42" s="186"/>
      <c r="W42" s="189"/>
      <c r="X42" s="188">
        <v>539900</v>
      </c>
      <c r="Y42" s="186"/>
      <c r="Z42" s="186"/>
      <c r="AA42" s="189"/>
      <c r="AB42" s="188">
        <v>429900</v>
      </c>
      <c r="AC42" s="186"/>
      <c r="AD42" s="186"/>
      <c r="AE42" s="187"/>
      <c r="AF42" s="188"/>
      <c r="AG42" s="186"/>
      <c r="AH42" s="186"/>
      <c r="AI42" s="189"/>
      <c r="AJ42" s="186"/>
      <c r="AK42" s="186"/>
      <c r="AL42" s="186"/>
      <c r="AM42" s="189"/>
      <c r="AN42" s="188"/>
      <c r="AO42" s="186"/>
      <c r="AP42" s="186"/>
      <c r="AQ42" s="189"/>
      <c r="AR42" s="188"/>
      <c r="AS42" s="186"/>
      <c r="AT42" s="186"/>
      <c r="AU42" s="189"/>
      <c r="AV42" s="188"/>
      <c r="AW42" s="186"/>
      <c r="AX42" s="186"/>
      <c r="AY42" s="189"/>
      <c r="AZ42" s="188"/>
      <c r="BA42" s="186"/>
      <c r="BB42" s="186"/>
      <c r="BC42" s="190"/>
    </row>
    <row r="43" spans="2:56" ht="27.95" customHeight="1" x14ac:dyDescent="0.4">
      <c r="B43" s="179" t="s">
        <v>1</v>
      </c>
      <c r="C43" s="180"/>
      <c r="D43" s="180"/>
      <c r="E43" s="180"/>
      <c r="F43" s="180"/>
      <c r="G43" s="178"/>
      <c r="H43" s="181"/>
      <c r="I43" s="176"/>
      <c r="J43" s="176"/>
      <c r="K43" s="239"/>
      <c r="L43" s="175"/>
      <c r="M43" s="176"/>
      <c r="N43" s="176"/>
      <c r="O43" s="177"/>
      <c r="P43" s="176"/>
      <c r="Q43" s="176"/>
      <c r="R43" s="176"/>
      <c r="S43" s="177"/>
      <c r="T43" s="175">
        <v>168600</v>
      </c>
      <c r="U43" s="176"/>
      <c r="V43" s="176"/>
      <c r="W43" s="177"/>
      <c r="X43" s="175">
        <v>173100</v>
      </c>
      <c r="Y43" s="176"/>
      <c r="Z43" s="176"/>
      <c r="AA43" s="177"/>
      <c r="AB43" s="175">
        <v>135700</v>
      </c>
      <c r="AC43" s="176"/>
      <c r="AD43" s="176"/>
      <c r="AE43" s="180"/>
      <c r="AF43" s="175"/>
      <c r="AG43" s="176"/>
      <c r="AH43" s="176"/>
      <c r="AI43" s="177"/>
      <c r="AJ43" s="176"/>
      <c r="AK43" s="176"/>
      <c r="AL43" s="176"/>
      <c r="AM43" s="177"/>
      <c r="AN43" s="175"/>
      <c r="AO43" s="176"/>
      <c r="AP43" s="176"/>
      <c r="AQ43" s="177"/>
      <c r="AR43" s="175"/>
      <c r="AS43" s="176"/>
      <c r="AT43" s="176"/>
      <c r="AU43" s="177"/>
      <c r="AV43" s="175"/>
      <c r="AW43" s="176"/>
      <c r="AX43" s="176"/>
      <c r="AY43" s="177"/>
      <c r="AZ43" s="175"/>
      <c r="BA43" s="176"/>
      <c r="BB43" s="176"/>
      <c r="BC43" s="178"/>
    </row>
    <row r="44" spans="2:56" ht="27.95" customHeight="1" x14ac:dyDescent="0.4">
      <c r="B44" s="179" t="s">
        <v>0</v>
      </c>
      <c r="C44" s="180"/>
      <c r="D44" s="180"/>
      <c r="E44" s="180"/>
      <c r="F44" s="180"/>
      <c r="G44" s="178"/>
      <c r="H44" s="181">
        <v>514000</v>
      </c>
      <c r="I44" s="176"/>
      <c r="J44" s="176"/>
      <c r="K44" s="239"/>
      <c r="L44" s="175">
        <v>473300</v>
      </c>
      <c r="M44" s="176"/>
      <c r="N44" s="176"/>
      <c r="O44" s="177"/>
      <c r="P44" s="175">
        <v>558500</v>
      </c>
      <c r="Q44" s="176"/>
      <c r="R44" s="176"/>
      <c r="S44" s="177"/>
      <c r="T44" s="175"/>
      <c r="U44" s="176"/>
      <c r="V44" s="176"/>
      <c r="W44" s="177"/>
      <c r="X44" s="175"/>
      <c r="Y44" s="176"/>
      <c r="Z44" s="176"/>
      <c r="AA44" s="177"/>
      <c r="AB44" s="175"/>
      <c r="AC44" s="176"/>
      <c r="AD44" s="176"/>
      <c r="AE44" s="177"/>
      <c r="AF44" s="175">
        <v>561200</v>
      </c>
      <c r="AG44" s="176"/>
      <c r="AH44" s="176"/>
      <c r="AI44" s="177"/>
      <c r="AJ44" s="175">
        <v>524400</v>
      </c>
      <c r="AK44" s="176"/>
      <c r="AL44" s="176"/>
      <c r="AM44" s="177"/>
      <c r="AN44" s="175">
        <v>563600</v>
      </c>
      <c r="AO44" s="176"/>
      <c r="AP44" s="176"/>
      <c r="AQ44" s="177"/>
      <c r="AR44" s="175">
        <v>539300</v>
      </c>
      <c r="AS44" s="176"/>
      <c r="AT44" s="176"/>
      <c r="AU44" s="177"/>
      <c r="AV44" s="175">
        <v>531000</v>
      </c>
      <c r="AW44" s="176"/>
      <c r="AX44" s="176"/>
      <c r="AY44" s="177"/>
      <c r="AZ44" s="175">
        <v>541000</v>
      </c>
      <c r="BA44" s="176"/>
      <c r="BB44" s="176"/>
      <c r="BC44" s="178"/>
    </row>
    <row r="45" spans="2:56" ht="27.95" customHeight="1" thickBot="1" x14ac:dyDescent="0.45">
      <c r="B45" s="168" t="s">
        <v>2</v>
      </c>
      <c r="C45" s="169"/>
      <c r="D45" s="169"/>
      <c r="E45" s="169"/>
      <c r="F45" s="169"/>
      <c r="G45" s="170"/>
      <c r="H45" s="171">
        <v>392100</v>
      </c>
      <c r="I45" s="163"/>
      <c r="J45" s="163"/>
      <c r="K45" s="238"/>
      <c r="L45" s="162">
        <v>445100</v>
      </c>
      <c r="M45" s="163"/>
      <c r="N45" s="163"/>
      <c r="O45" s="164"/>
      <c r="P45" s="162">
        <v>378500</v>
      </c>
      <c r="Q45" s="163"/>
      <c r="R45" s="163"/>
      <c r="S45" s="164"/>
      <c r="T45" s="162">
        <v>436700</v>
      </c>
      <c r="U45" s="163"/>
      <c r="V45" s="163"/>
      <c r="W45" s="164"/>
      <c r="X45" s="162">
        <v>452100</v>
      </c>
      <c r="Y45" s="163"/>
      <c r="Z45" s="163"/>
      <c r="AA45" s="164"/>
      <c r="AB45" s="162">
        <v>437300</v>
      </c>
      <c r="AC45" s="163"/>
      <c r="AD45" s="163"/>
      <c r="AE45" s="164"/>
      <c r="AF45" s="162">
        <v>355000</v>
      </c>
      <c r="AG45" s="163"/>
      <c r="AH45" s="163"/>
      <c r="AI45" s="164"/>
      <c r="AJ45" s="162">
        <v>391000</v>
      </c>
      <c r="AK45" s="163"/>
      <c r="AL45" s="163"/>
      <c r="AM45" s="164"/>
      <c r="AN45" s="162">
        <v>472300</v>
      </c>
      <c r="AO45" s="163"/>
      <c r="AP45" s="163"/>
      <c r="AQ45" s="164"/>
      <c r="AR45" s="162">
        <v>537100</v>
      </c>
      <c r="AS45" s="163"/>
      <c r="AT45" s="163"/>
      <c r="AU45" s="164"/>
      <c r="AV45" s="162">
        <v>432600</v>
      </c>
      <c r="AW45" s="163"/>
      <c r="AX45" s="163"/>
      <c r="AY45" s="164"/>
      <c r="AZ45" s="162">
        <v>407400</v>
      </c>
      <c r="BA45" s="163"/>
      <c r="BB45" s="163"/>
      <c r="BC45" s="165"/>
    </row>
    <row r="46" spans="2:56" ht="27.95" customHeight="1" thickBot="1" x14ac:dyDescent="0.45">
      <c r="B46" s="166" t="s">
        <v>22</v>
      </c>
      <c r="C46" s="160"/>
      <c r="D46" s="160"/>
      <c r="E46" s="160"/>
      <c r="F46" s="160"/>
      <c r="G46" s="161"/>
      <c r="H46" s="167">
        <v>906100</v>
      </c>
      <c r="I46" s="154"/>
      <c r="J46" s="154"/>
      <c r="K46" s="155"/>
      <c r="L46" s="153">
        <v>918400</v>
      </c>
      <c r="M46" s="154"/>
      <c r="N46" s="154"/>
      <c r="O46" s="155"/>
      <c r="P46" s="153">
        <v>937000</v>
      </c>
      <c r="Q46" s="154"/>
      <c r="R46" s="154"/>
      <c r="S46" s="155"/>
      <c r="T46" s="153">
        <v>1126100</v>
      </c>
      <c r="U46" s="154"/>
      <c r="V46" s="154"/>
      <c r="W46" s="155"/>
      <c r="X46" s="153">
        <v>1165100</v>
      </c>
      <c r="Y46" s="154"/>
      <c r="Z46" s="154"/>
      <c r="AA46" s="155"/>
      <c r="AB46" s="153">
        <v>1002900</v>
      </c>
      <c r="AC46" s="154"/>
      <c r="AD46" s="154"/>
      <c r="AE46" s="155"/>
      <c r="AF46" s="153">
        <v>916200</v>
      </c>
      <c r="AG46" s="154"/>
      <c r="AH46" s="154"/>
      <c r="AI46" s="155"/>
      <c r="AJ46" s="153">
        <v>915400</v>
      </c>
      <c r="AK46" s="154"/>
      <c r="AL46" s="154"/>
      <c r="AM46" s="155"/>
      <c r="AN46" s="153">
        <v>1035900</v>
      </c>
      <c r="AO46" s="154"/>
      <c r="AP46" s="154"/>
      <c r="AQ46" s="155"/>
      <c r="AR46" s="153">
        <v>1076400</v>
      </c>
      <c r="AS46" s="154"/>
      <c r="AT46" s="154"/>
      <c r="AU46" s="155"/>
      <c r="AV46" s="153">
        <v>963600</v>
      </c>
      <c r="AW46" s="154"/>
      <c r="AX46" s="154"/>
      <c r="AY46" s="155"/>
      <c r="AZ46" s="172">
        <v>948400</v>
      </c>
      <c r="BA46" s="173"/>
      <c r="BB46" s="173"/>
      <c r="BC46" s="174"/>
    </row>
    <row r="47" spans="2:56" ht="27.95" customHeight="1" thickBot="1" x14ac:dyDescent="0.45">
      <c r="B47" s="4"/>
      <c r="C47" s="4"/>
      <c r="D47" s="4"/>
      <c r="E47" s="4"/>
      <c r="F47" s="4"/>
      <c r="G47" s="4"/>
      <c r="H47" s="159">
        <f>SUM(H46:BC46)</f>
        <v>11911500</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1"/>
    </row>
    <row r="48" spans="2:56" ht="27.95" customHeight="1" x14ac:dyDescent="0.4"/>
    <row r="49" spans="2:55" s="26" customFormat="1" ht="27.95" customHeight="1" thickBot="1" x14ac:dyDescent="0.45">
      <c r="B49" s="125" t="s">
        <v>86</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row>
    <row r="50" spans="2:55" s="26" customFormat="1" ht="21.95" customHeight="1" x14ac:dyDescent="0.4">
      <c r="C50" s="146" t="s">
        <v>23</v>
      </c>
      <c r="D50" s="147"/>
      <c r="E50" s="148" t="s">
        <v>5</v>
      </c>
      <c r="F50" s="149"/>
      <c r="G50" s="149"/>
      <c r="H50" s="150"/>
      <c r="I50" s="12" t="s">
        <v>19</v>
      </c>
      <c r="J50" s="151">
        <v>1969</v>
      </c>
      <c r="K50" s="151"/>
      <c r="L50" s="151"/>
      <c r="M50" s="3" t="s">
        <v>3</v>
      </c>
      <c r="N50" s="141">
        <v>2700</v>
      </c>
      <c r="O50" s="141"/>
      <c r="P50" s="141"/>
      <c r="Q50" s="3" t="s">
        <v>3</v>
      </c>
      <c r="R50" s="152">
        <v>0.85</v>
      </c>
      <c r="S50" s="152"/>
      <c r="T50" s="152"/>
      <c r="U50" s="3" t="s">
        <v>4</v>
      </c>
      <c r="V50" s="151">
        <v>1969</v>
      </c>
      <c r="W50" s="151"/>
      <c r="X50" s="151"/>
      <c r="Y50" s="3" t="s">
        <v>3</v>
      </c>
      <c r="Z50" s="152">
        <v>0.1</v>
      </c>
      <c r="AA50" s="152"/>
      <c r="AB50" s="152"/>
      <c r="AC50" s="74" t="s">
        <v>3</v>
      </c>
      <c r="AD50" s="141">
        <f>$N$50</f>
        <v>2700</v>
      </c>
      <c r="AE50" s="141"/>
      <c r="AF50" s="141"/>
      <c r="AG50" s="74" t="s">
        <v>3</v>
      </c>
      <c r="AH50" s="237">
        <v>1.03</v>
      </c>
      <c r="AI50" s="237"/>
      <c r="AJ50" s="237"/>
      <c r="AK50" s="3"/>
      <c r="AL50" s="142"/>
      <c r="AM50" s="142"/>
      <c r="AN50" s="142"/>
      <c r="AO50" s="13" t="s">
        <v>19</v>
      </c>
      <c r="AP50" s="220">
        <f>J50*N50*R50+V50*Z50*AD50*AH50</f>
        <v>5066433.9000000004</v>
      </c>
      <c r="AQ50" s="221"/>
      <c r="AR50" s="221"/>
      <c r="AS50" s="221"/>
      <c r="AT50" s="222"/>
      <c r="AU50" s="138">
        <f>INT(AP50+AP51+AP52)</f>
        <v>24509599</v>
      </c>
      <c r="AV50" s="139"/>
      <c r="AW50" s="139"/>
      <c r="AX50" s="140"/>
      <c r="AY50" s="69"/>
      <c r="AZ50" s="61"/>
      <c r="BA50" s="61"/>
      <c r="BB50" s="61"/>
      <c r="BC50" s="62"/>
    </row>
    <row r="51" spans="2:55" s="26" customFormat="1" ht="21.95" customHeight="1" x14ac:dyDescent="0.4">
      <c r="C51" s="77"/>
      <c r="D51" s="78"/>
      <c r="E51" s="156" t="s">
        <v>21</v>
      </c>
      <c r="F51" s="157"/>
      <c r="G51" s="157"/>
      <c r="H51" s="158"/>
      <c r="I51" s="14" t="s">
        <v>19</v>
      </c>
      <c r="J51" s="118">
        <f>$R$20</f>
        <v>30.9</v>
      </c>
      <c r="K51" s="118"/>
      <c r="L51" s="118"/>
      <c r="M51" s="6" t="s">
        <v>3</v>
      </c>
      <c r="N51" s="94">
        <f>H44</f>
        <v>514000</v>
      </c>
      <c r="O51" s="94"/>
      <c r="P51" s="94"/>
      <c r="Q51" s="6" t="s">
        <v>4</v>
      </c>
      <c r="R51" s="93">
        <f>$AP$20</f>
        <v>26.32</v>
      </c>
      <c r="S51" s="93"/>
      <c r="T51" s="93"/>
      <c r="U51" s="6" t="s">
        <v>3</v>
      </c>
      <c r="V51" s="94">
        <f>H45</f>
        <v>392100</v>
      </c>
      <c r="W51" s="94"/>
      <c r="X51" s="94"/>
      <c r="Y51" s="6" t="s">
        <v>4</v>
      </c>
      <c r="Z51" s="93">
        <f>R21</f>
        <v>-8.86</v>
      </c>
      <c r="AA51" s="93"/>
      <c r="AB51" s="93"/>
      <c r="AC51" s="6" t="s">
        <v>3</v>
      </c>
      <c r="AD51" s="94">
        <f>H46</f>
        <v>906100</v>
      </c>
      <c r="AE51" s="94"/>
      <c r="AF51" s="94"/>
      <c r="AG51" s="53"/>
      <c r="AH51" s="119"/>
      <c r="AI51" s="119"/>
      <c r="AJ51" s="119"/>
      <c r="AK51" s="53"/>
      <c r="AL51" s="119"/>
      <c r="AM51" s="119"/>
      <c r="AN51" s="119"/>
      <c r="AO51" s="15" t="s">
        <v>19</v>
      </c>
      <c r="AP51" s="223">
        <f>(J51*N51)+(R51*V51)+(Z51*AD51)+(AH51*AL51)</f>
        <v>18174626</v>
      </c>
      <c r="AQ51" s="224"/>
      <c r="AR51" s="224"/>
      <c r="AS51" s="224"/>
      <c r="AT51" s="225"/>
      <c r="AU51" s="109"/>
      <c r="AV51" s="110"/>
      <c r="AW51" s="110"/>
      <c r="AX51" s="111"/>
      <c r="AY51" s="63"/>
      <c r="AZ51" s="71"/>
      <c r="BA51" s="71"/>
      <c r="BB51" s="71"/>
      <c r="BC51" s="72"/>
    </row>
    <row r="52" spans="2:55" s="26" customFormat="1" ht="21.95" customHeight="1" x14ac:dyDescent="0.4">
      <c r="C52" s="130"/>
      <c r="D52" s="131"/>
      <c r="E52" s="120" t="s">
        <v>6</v>
      </c>
      <c r="F52" s="121"/>
      <c r="G52" s="121"/>
      <c r="H52" s="122"/>
      <c r="I52" s="16" t="s">
        <v>19</v>
      </c>
      <c r="J52" s="123">
        <f>AP21</f>
        <v>1.4</v>
      </c>
      <c r="K52" s="123"/>
      <c r="L52" s="123"/>
      <c r="M52" s="8" t="s">
        <v>3</v>
      </c>
      <c r="N52" s="124">
        <f>H46</f>
        <v>906100</v>
      </c>
      <c r="O52" s="124"/>
      <c r="P52" s="124"/>
      <c r="Q52" s="48"/>
      <c r="R52" s="132"/>
      <c r="S52" s="132"/>
      <c r="T52" s="132"/>
      <c r="U52" s="53"/>
      <c r="V52" s="133"/>
      <c r="W52" s="133"/>
      <c r="X52" s="133"/>
      <c r="Y52" s="53"/>
      <c r="Z52" s="132"/>
      <c r="AA52" s="132"/>
      <c r="AB52" s="132"/>
      <c r="AC52" s="53"/>
      <c r="AD52" s="133"/>
      <c r="AE52" s="133"/>
      <c r="AF52" s="133"/>
      <c r="AG52" s="53"/>
      <c r="AH52" s="134"/>
      <c r="AI52" s="134"/>
      <c r="AJ52" s="134"/>
      <c r="AK52" s="53"/>
      <c r="AL52" s="134"/>
      <c r="AM52" s="134"/>
      <c r="AN52" s="134"/>
      <c r="AO52" s="17" t="s">
        <v>19</v>
      </c>
      <c r="AP52" s="143">
        <f>J52*N52</f>
        <v>1268540</v>
      </c>
      <c r="AQ52" s="144"/>
      <c r="AR52" s="144"/>
      <c r="AS52" s="144"/>
      <c r="AT52" s="145"/>
      <c r="AU52" s="127"/>
      <c r="AV52" s="128"/>
      <c r="AW52" s="128"/>
      <c r="AX52" s="129"/>
      <c r="AY52" s="63"/>
      <c r="AZ52" s="71"/>
      <c r="BA52" s="71"/>
      <c r="BB52" s="71"/>
      <c r="BC52" s="72"/>
    </row>
    <row r="53" spans="2:55" s="26" customFormat="1" ht="21.95" customHeight="1" x14ac:dyDescent="0.4">
      <c r="C53" s="75" t="s">
        <v>24</v>
      </c>
      <c r="D53" s="76"/>
      <c r="E53" s="81" t="s">
        <v>5</v>
      </c>
      <c r="F53" s="82"/>
      <c r="G53" s="82"/>
      <c r="H53" s="83"/>
      <c r="I53" s="18" t="s">
        <v>19</v>
      </c>
      <c r="J53" s="84">
        <v>1969</v>
      </c>
      <c r="K53" s="84"/>
      <c r="L53" s="84"/>
      <c r="M53" s="9" t="s">
        <v>3</v>
      </c>
      <c r="N53" s="85">
        <f>$N$50</f>
        <v>2700</v>
      </c>
      <c r="O53" s="85"/>
      <c r="P53" s="85"/>
      <c r="Q53" s="9" t="s">
        <v>3</v>
      </c>
      <c r="R53" s="86">
        <v>0.85</v>
      </c>
      <c r="S53" s="86"/>
      <c r="T53" s="86"/>
      <c r="U53" s="9" t="s">
        <v>4</v>
      </c>
      <c r="V53" s="84">
        <v>1969</v>
      </c>
      <c r="W53" s="84"/>
      <c r="X53" s="84"/>
      <c r="Y53" s="9" t="s">
        <v>3</v>
      </c>
      <c r="Z53" s="86">
        <v>0.1</v>
      </c>
      <c r="AA53" s="86"/>
      <c r="AB53" s="86"/>
      <c r="AC53" s="9" t="s">
        <v>3</v>
      </c>
      <c r="AD53" s="85">
        <f>$N$50</f>
        <v>2700</v>
      </c>
      <c r="AE53" s="85"/>
      <c r="AF53" s="85"/>
      <c r="AG53" s="9" t="s">
        <v>3</v>
      </c>
      <c r="AH53" s="234">
        <v>1.03</v>
      </c>
      <c r="AI53" s="234"/>
      <c r="AJ53" s="234"/>
      <c r="AK53" s="27"/>
      <c r="AL53" s="86"/>
      <c r="AM53" s="86"/>
      <c r="AN53" s="86"/>
      <c r="AO53" s="19" t="s">
        <v>19</v>
      </c>
      <c r="AP53" s="95">
        <f>J53*N53*R53+V53*Z53*AD53*AH53</f>
        <v>5066433.9000000004</v>
      </c>
      <c r="AQ53" s="96"/>
      <c r="AR53" s="96"/>
      <c r="AS53" s="96"/>
      <c r="AT53" s="97"/>
      <c r="AU53" s="106">
        <f>INT(AP53+AP54+AP55)</f>
        <v>24555171</v>
      </c>
      <c r="AV53" s="107"/>
      <c r="AW53" s="107"/>
      <c r="AX53" s="108"/>
      <c r="AY53" s="63"/>
      <c r="AZ53" s="71"/>
      <c r="BA53" s="71"/>
      <c r="BB53" s="71"/>
      <c r="BC53" s="72"/>
    </row>
    <row r="54" spans="2:55" s="26" customFormat="1" ht="21.95" customHeight="1" x14ac:dyDescent="0.4">
      <c r="C54" s="77"/>
      <c r="D54" s="78"/>
      <c r="E54" s="115" t="s">
        <v>20</v>
      </c>
      <c r="F54" s="116"/>
      <c r="G54" s="116"/>
      <c r="H54" s="117"/>
      <c r="I54" s="14" t="s">
        <v>19</v>
      </c>
      <c r="J54" s="118">
        <f>$R$20</f>
        <v>30.9</v>
      </c>
      <c r="K54" s="118"/>
      <c r="L54" s="118"/>
      <c r="M54" s="6" t="s">
        <v>3</v>
      </c>
      <c r="N54" s="94">
        <f>L44</f>
        <v>473300</v>
      </c>
      <c r="O54" s="94"/>
      <c r="P54" s="94"/>
      <c r="Q54" s="6" t="s">
        <v>4</v>
      </c>
      <c r="R54" s="93">
        <f>$AP$20</f>
        <v>26.32</v>
      </c>
      <c r="S54" s="93"/>
      <c r="T54" s="93"/>
      <c r="U54" s="6" t="s">
        <v>3</v>
      </c>
      <c r="V54" s="94">
        <f>L45</f>
        <v>445100</v>
      </c>
      <c r="W54" s="94"/>
      <c r="X54" s="94"/>
      <c r="Y54" s="6" t="s">
        <v>4</v>
      </c>
      <c r="Z54" s="93">
        <f>R21</f>
        <v>-8.86</v>
      </c>
      <c r="AA54" s="93"/>
      <c r="AB54" s="93"/>
      <c r="AC54" s="6" t="s">
        <v>3</v>
      </c>
      <c r="AD54" s="94">
        <f>L46</f>
        <v>918400</v>
      </c>
      <c r="AE54" s="94"/>
      <c r="AF54" s="94"/>
      <c r="AG54" s="6"/>
      <c r="AH54" s="6"/>
      <c r="AI54" s="6"/>
      <c r="AJ54" s="6"/>
      <c r="AK54" s="6"/>
      <c r="AL54" s="6"/>
      <c r="AM54" s="6"/>
      <c r="AN54" s="6"/>
      <c r="AO54" s="15" t="s">
        <v>19</v>
      </c>
      <c r="AP54" s="223">
        <f>(J54*N54)+(R54*V54)+(Z54*AD54)+(AH54*AL54)</f>
        <v>18202978</v>
      </c>
      <c r="AQ54" s="224"/>
      <c r="AR54" s="224"/>
      <c r="AS54" s="224"/>
      <c r="AT54" s="225"/>
      <c r="AU54" s="109"/>
      <c r="AV54" s="110"/>
      <c r="AW54" s="110"/>
      <c r="AX54" s="111"/>
      <c r="AY54" s="63"/>
      <c r="AZ54" s="71"/>
      <c r="BA54" s="71"/>
      <c r="BB54" s="71"/>
      <c r="BC54" s="72"/>
    </row>
    <row r="55" spans="2:55" s="26" customFormat="1" ht="21.95" customHeight="1" x14ac:dyDescent="0.4">
      <c r="C55" s="130"/>
      <c r="D55" s="131"/>
      <c r="E55" s="120" t="s">
        <v>6</v>
      </c>
      <c r="F55" s="121"/>
      <c r="G55" s="121"/>
      <c r="H55" s="122"/>
      <c r="I55" s="16" t="s">
        <v>19</v>
      </c>
      <c r="J55" s="123">
        <f>AP21</f>
        <v>1.4</v>
      </c>
      <c r="K55" s="123"/>
      <c r="L55" s="123"/>
      <c r="M55" s="8" t="s">
        <v>3</v>
      </c>
      <c r="N55" s="124">
        <f>L46</f>
        <v>918400</v>
      </c>
      <c r="O55" s="124"/>
      <c r="P55" s="124"/>
      <c r="Q55" s="48"/>
      <c r="R55" s="123"/>
      <c r="S55" s="123"/>
      <c r="T55" s="123"/>
      <c r="U55" s="53"/>
      <c r="V55" s="133"/>
      <c r="W55" s="133"/>
      <c r="X55" s="133"/>
      <c r="Y55" s="53"/>
      <c r="Z55" s="132"/>
      <c r="AA55" s="132"/>
      <c r="AB55" s="132"/>
      <c r="AC55" s="53"/>
      <c r="AD55" s="133"/>
      <c r="AE55" s="133"/>
      <c r="AF55" s="133"/>
      <c r="AG55" s="53"/>
      <c r="AH55" s="134"/>
      <c r="AI55" s="134"/>
      <c r="AJ55" s="134"/>
      <c r="AK55" s="53"/>
      <c r="AL55" s="134"/>
      <c r="AM55" s="134"/>
      <c r="AN55" s="134"/>
      <c r="AO55" s="17" t="s">
        <v>19</v>
      </c>
      <c r="AP55" s="135">
        <f>J55*N55</f>
        <v>1285760</v>
      </c>
      <c r="AQ55" s="136"/>
      <c r="AR55" s="136"/>
      <c r="AS55" s="136"/>
      <c r="AT55" s="137"/>
      <c r="AU55" s="127"/>
      <c r="AV55" s="128"/>
      <c r="AW55" s="128"/>
      <c r="AX55" s="129"/>
      <c r="AY55" s="63"/>
      <c r="AZ55" s="71"/>
      <c r="BA55" s="71"/>
      <c r="BB55" s="71"/>
      <c r="BC55" s="72"/>
    </row>
    <row r="56" spans="2:55" s="26" customFormat="1" ht="21.95" customHeight="1" x14ac:dyDescent="0.4">
      <c r="C56" s="75" t="s">
        <v>25</v>
      </c>
      <c r="D56" s="76"/>
      <c r="E56" s="81" t="s">
        <v>5</v>
      </c>
      <c r="F56" s="82"/>
      <c r="G56" s="82"/>
      <c r="H56" s="83"/>
      <c r="I56" s="20" t="s">
        <v>19</v>
      </c>
      <c r="J56" s="84">
        <v>1969</v>
      </c>
      <c r="K56" s="84"/>
      <c r="L56" s="84"/>
      <c r="M56" s="9" t="s">
        <v>3</v>
      </c>
      <c r="N56" s="85">
        <f>$N$50</f>
        <v>2700</v>
      </c>
      <c r="O56" s="85"/>
      <c r="P56" s="85"/>
      <c r="Q56" s="9" t="s">
        <v>3</v>
      </c>
      <c r="R56" s="86">
        <v>0.85</v>
      </c>
      <c r="S56" s="86"/>
      <c r="T56" s="86"/>
      <c r="U56" s="9" t="s">
        <v>4</v>
      </c>
      <c r="V56" s="84">
        <v>1969</v>
      </c>
      <c r="W56" s="84"/>
      <c r="X56" s="84"/>
      <c r="Y56" s="5" t="s">
        <v>3</v>
      </c>
      <c r="Z56" s="86">
        <v>0.1</v>
      </c>
      <c r="AA56" s="86"/>
      <c r="AB56" s="86"/>
      <c r="AC56" s="5" t="s">
        <v>3</v>
      </c>
      <c r="AD56" s="85">
        <f>$N$50</f>
        <v>2700</v>
      </c>
      <c r="AE56" s="85"/>
      <c r="AF56" s="85"/>
      <c r="AG56" s="5" t="s">
        <v>3</v>
      </c>
      <c r="AH56" s="234">
        <v>1.03</v>
      </c>
      <c r="AI56" s="234"/>
      <c r="AJ56" s="234"/>
      <c r="AK56" s="27"/>
      <c r="AL56" s="86"/>
      <c r="AM56" s="86"/>
      <c r="AN56" s="86"/>
      <c r="AO56" s="21" t="s">
        <v>19</v>
      </c>
      <c r="AP56" s="95">
        <f>J56*N56*R56+V56*Z56*AD56*AH56</f>
        <v>5066433.9000000004</v>
      </c>
      <c r="AQ56" s="96"/>
      <c r="AR56" s="96"/>
      <c r="AS56" s="96"/>
      <c r="AT56" s="97"/>
      <c r="AU56" s="106">
        <f>INT(AP56+AP57+AP58)</f>
        <v>25296183</v>
      </c>
      <c r="AV56" s="107"/>
      <c r="AW56" s="107"/>
      <c r="AX56" s="108"/>
      <c r="AY56" s="63"/>
      <c r="AZ56" s="71"/>
      <c r="BA56" s="71"/>
      <c r="BB56" s="71"/>
      <c r="BC56" s="72"/>
    </row>
    <row r="57" spans="2:55" s="26" customFormat="1" ht="21.95" customHeight="1" x14ac:dyDescent="0.4">
      <c r="C57" s="77"/>
      <c r="D57" s="78"/>
      <c r="E57" s="115" t="s">
        <v>20</v>
      </c>
      <c r="F57" s="116"/>
      <c r="G57" s="116"/>
      <c r="H57" s="117"/>
      <c r="I57" s="14" t="s">
        <v>19</v>
      </c>
      <c r="J57" s="118">
        <f>$R$20</f>
        <v>30.9</v>
      </c>
      <c r="K57" s="118"/>
      <c r="L57" s="118"/>
      <c r="M57" s="6" t="s">
        <v>3</v>
      </c>
      <c r="N57" s="94">
        <f>P44</f>
        <v>558500</v>
      </c>
      <c r="O57" s="94"/>
      <c r="P57" s="94"/>
      <c r="Q57" s="6" t="s">
        <v>4</v>
      </c>
      <c r="R57" s="93">
        <f>$AP$20</f>
        <v>26.32</v>
      </c>
      <c r="S57" s="93"/>
      <c r="T57" s="93"/>
      <c r="U57" s="6" t="s">
        <v>3</v>
      </c>
      <c r="V57" s="94">
        <f>P45</f>
        <v>378500</v>
      </c>
      <c r="W57" s="94"/>
      <c r="X57" s="94"/>
      <c r="Y57" s="6" t="s">
        <v>4</v>
      </c>
      <c r="Z57" s="93">
        <f>R21</f>
        <v>-8.86</v>
      </c>
      <c r="AA57" s="93"/>
      <c r="AB57" s="93"/>
      <c r="AC57" s="6" t="s">
        <v>3</v>
      </c>
      <c r="AD57" s="94">
        <f>P46</f>
        <v>937000</v>
      </c>
      <c r="AE57" s="94"/>
      <c r="AF57" s="94"/>
      <c r="AG57" s="53"/>
      <c r="AH57" s="119"/>
      <c r="AI57" s="119"/>
      <c r="AJ57" s="119"/>
      <c r="AK57" s="53"/>
      <c r="AL57" s="119"/>
      <c r="AM57" s="119"/>
      <c r="AN57" s="119"/>
      <c r="AO57" s="15" t="s">
        <v>19</v>
      </c>
      <c r="AP57" s="223">
        <f>(J57*N57)+(R57*V57)+(Z57*AD57)+(AH57*AL57)</f>
        <v>18917950</v>
      </c>
      <c r="AQ57" s="224"/>
      <c r="AR57" s="224"/>
      <c r="AS57" s="224"/>
      <c r="AT57" s="225"/>
      <c r="AU57" s="109"/>
      <c r="AV57" s="110"/>
      <c r="AW57" s="110"/>
      <c r="AX57" s="111"/>
      <c r="AY57" s="63"/>
      <c r="AZ57" s="71"/>
      <c r="BA57" s="71"/>
      <c r="BB57" s="71"/>
      <c r="BC57" s="72"/>
    </row>
    <row r="58" spans="2:55" s="26" customFormat="1" ht="21.95" customHeight="1" x14ac:dyDescent="0.4">
      <c r="C58" s="130"/>
      <c r="D58" s="131"/>
      <c r="E58" s="120" t="s">
        <v>6</v>
      </c>
      <c r="F58" s="121"/>
      <c r="G58" s="121"/>
      <c r="H58" s="122"/>
      <c r="I58" s="22" t="s">
        <v>19</v>
      </c>
      <c r="J58" s="123">
        <f>AP21</f>
        <v>1.4</v>
      </c>
      <c r="K58" s="123"/>
      <c r="L58" s="123"/>
      <c r="M58" s="7" t="s">
        <v>3</v>
      </c>
      <c r="N58" s="124">
        <f>P46</f>
        <v>937000</v>
      </c>
      <c r="O58" s="124"/>
      <c r="P58" s="124"/>
      <c r="Q58" s="48"/>
      <c r="R58" s="132"/>
      <c r="S58" s="132"/>
      <c r="T58" s="132"/>
      <c r="U58" s="53"/>
      <c r="V58" s="133"/>
      <c r="W58" s="133"/>
      <c r="X58" s="133"/>
      <c r="Y58" s="53"/>
      <c r="Z58" s="132"/>
      <c r="AA58" s="132"/>
      <c r="AB58" s="132"/>
      <c r="AC58" s="53"/>
      <c r="AD58" s="133"/>
      <c r="AE58" s="133"/>
      <c r="AF58" s="133"/>
      <c r="AG58" s="53"/>
      <c r="AH58" s="134"/>
      <c r="AI58" s="134"/>
      <c r="AJ58" s="134"/>
      <c r="AK58" s="53"/>
      <c r="AL58" s="134"/>
      <c r="AM58" s="134"/>
      <c r="AN58" s="134"/>
      <c r="AO58" s="23" t="s">
        <v>19</v>
      </c>
      <c r="AP58" s="135">
        <f>J58*N58</f>
        <v>1311800</v>
      </c>
      <c r="AQ58" s="136"/>
      <c r="AR58" s="136"/>
      <c r="AS58" s="136"/>
      <c r="AT58" s="137"/>
      <c r="AU58" s="127"/>
      <c r="AV58" s="128"/>
      <c r="AW58" s="128"/>
      <c r="AX58" s="129"/>
      <c r="AY58" s="63"/>
      <c r="AZ58" s="71"/>
      <c r="BA58" s="71"/>
      <c r="BB58" s="71"/>
      <c r="BC58" s="72"/>
    </row>
    <row r="59" spans="2:55" s="26" customFormat="1" ht="21.95" customHeight="1" x14ac:dyDescent="0.4">
      <c r="C59" s="75" t="s">
        <v>26</v>
      </c>
      <c r="D59" s="76"/>
      <c r="E59" s="81" t="s">
        <v>5</v>
      </c>
      <c r="F59" s="82"/>
      <c r="G59" s="82"/>
      <c r="H59" s="83"/>
      <c r="I59" s="20" t="s">
        <v>19</v>
      </c>
      <c r="J59" s="84">
        <v>1969</v>
      </c>
      <c r="K59" s="84"/>
      <c r="L59" s="84"/>
      <c r="M59" s="9" t="s">
        <v>3</v>
      </c>
      <c r="N59" s="85">
        <f>$N$50</f>
        <v>2700</v>
      </c>
      <c r="O59" s="85"/>
      <c r="P59" s="85"/>
      <c r="Q59" s="9" t="s">
        <v>3</v>
      </c>
      <c r="R59" s="234">
        <v>0.85</v>
      </c>
      <c r="S59" s="234"/>
      <c r="T59" s="234"/>
      <c r="U59" s="9" t="s">
        <v>4</v>
      </c>
      <c r="V59" s="84">
        <v>1969</v>
      </c>
      <c r="W59" s="84"/>
      <c r="X59" s="84"/>
      <c r="Y59" s="5" t="s">
        <v>3</v>
      </c>
      <c r="Z59" s="86">
        <v>0.1</v>
      </c>
      <c r="AA59" s="86"/>
      <c r="AB59" s="86"/>
      <c r="AC59" s="5" t="s">
        <v>3</v>
      </c>
      <c r="AD59" s="85">
        <f>$N$50</f>
        <v>2700</v>
      </c>
      <c r="AE59" s="85"/>
      <c r="AF59" s="85"/>
      <c r="AG59" s="5" t="s">
        <v>3</v>
      </c>
      <c r="AH59" s="234">
        <v>1.03</v>
      </c>
      <c r="AI59" s="234"/>
      <c r="AJ59" s="234"/>
      <c r="AK59" s="27"/>
      <c r="AL59" s="86"/>
      <c r="AM59" s="86"/>
      <c r="AN59" s="86"/>
      <c r="AO59" s="21" t="s">
        <v>19</v>
      </c>
      <c r="AP59" s="95">
        <f>J59*N59*R59+V59*Z59*AD59*AH59</f>
        <v>5066433.9000000004</v>
      </c>
      <c r="AQ59" s="96"/>
      <c r="AR59" s="96"/>
      <c r="AS59" s="96"/>
      <c r="AT59" s="97"/>
      <c r="AU59" s="106">
        <f>INT(AP59+AP60+AP61)</f>
        <v>30338077</v>
      </c>
      <c r="AV59" s="107"/>
      <c r="AW59" s="107"/>
      <c r="AX59" s="108"/>
      <c r="AY59" s="63"/>
      <c r="AZ59" s="71"/>
      <c r="BA59" s="71"/>
      <c r="BB59" s="71"/>
      <c r="BC59" s="72"/>
    </row>
    <row r="60" spans="2:55" s="26" customFormat="1" ht="21.95" customHeight="1" x14ac:dyDescent="0.4">
      <c r="C60" s="77"/>
      <c r="D60" s="78"/>
      <c r="E60" s="115" t="s">
        <v>20</v>
      </c>
      <c r="F60" s="116"/>
      <c r="G60" s="116"/>
      <c r="H60" s="117"/>
      <c r="I60" s="14" t="s">
        <v>19</v>
      </c>
      <c r="J60" s="118">
        <f>$AP$19</f>
        <v>31.86</v>
      </c>
      <c r="K60" s="118"/>
      <c r="L60" s="118"/>
      <c r="M60" s="6" t="s">
        <v>3</v>
      </c>
      <c r="N60" s="94">
        <f>T42</f>
        <v>520800</v>
      </c>
      <c r="O60" s="94"/>
      <c r="P60" s="94"/>
      <c r="Q60" s="6" t="s">
        <v>4</v>
      </c>
      <c r="R60" s="93">
        <f>$R$19</f>
        <v>33.130000000000003</v>
      </c>
      <c r="S60" s="93"/>
      <c r="T60" s="93"/>
      <c r="U60" s="6" t="s">
        <v>3</v>
      </c>
      <c r="V60" s="94">
        <f>T43</f>
        <v>168600</v>
      </c>
      <c r="W60" s="94"/>
      <c r="X60" s="94"/>
      <c r="Y60" s="6" t="s">
        <v>4</v>
      </c>
      <c r="Z60" s="93">
        <f>$AP$20</f>
        <v>26.32</v>
      </c>
      <c r="AA60" s="93"/>
      <c r="AB60" s="93"/>
      <c r="AC60" s="6" t="s">
        <v>3</v>
      </c>
      <c r="AD60" s="94">
        <f>T45</f>
        <v>436700</v>
      </c>
      <c r="AE60" s="94"/>
      <c r="AF60" s="94"/>
      <c r="AG60" s="6" t="s">
        <v>4</v>
      </c>
      <c r="AH60" s="93">
        <f>R21</f>
        <v>-8.86</v>
      </c>
      <c r="AI60" s="93"/>
      <c r="AJ60" s="93"/>
      <c r="AK60" s="6" t="s">
        <v>3</v>
      </c>
      <c r="AL60" s="94">
        <f>T46</f>
        <v>1126100</v>
      </c>
      <c r="AM60" s="94"/>
      <c r="AN60" s="94"/>
      <c r="AO60" s="15" t="s">
        <v>19</v>
      </c>
      <c r="AP60" s="223">
        <f>(J60*N60)+(R60*V60)+(Z60*AD60)+(AH60*AL60)</f>
        <v>23695104</v>
      </c>
      <c r="AQ60" s="224"/>
      <c r="AR60" s="224"/>
      <c r="AS60" s="224"/>
      <c r="AT60" s="225"/>
      <c r="AU60" s="109"/>
      <c r="AV60" s="110"/>
      <c r="AW60" s="110"/>
      <c r="AX60" s="111"/>
      <c r="AY60" s="63"/>
      <c r="AZ60" s="71"/>
      <c r="BA60" s="71"/>
      <c r="BB60" s="71"/>
      <c r="BC60" s="72"/>
    </row>
    <row r="61" spans="2:55" s="26" customFormat="1" ht="21.95" customHeight="1" x14ac:dyDescent="0.4">
      <c r="C61" s="130"/>
      <c r="D61" s="131"/>
      <c r="E61" s="120" t="s">
        <v>6</v>
      </c>
      <c r="F61" s="121"/>
      <c r="G61" s="121"/>
      <c r="H61" s="122"/>
      <c r="I61" s="22" t="s">
        <v>19</v>
      </c>
      <c r="J61" s="123">
        <f>AP21</f>
        <v>1.4</v>
      </c>
      <c r="K61" s="123"/>
      <c r="L61" s="123"/>
      <c r="M61" s="7" t="s">
        <v>3</v>
      </c>
      <c r="N61" s="124">
        <f>T46</f>
        <v>1126100</v>
      </c>
      <c r="O61" s="124"/>
      <c r="P61" s="124"/>
      <c r="Q61" s="48"/>
      <c r="R61" s="132"/>
      <c r="S61" s="132"/>
      <c r="T61" s="132"/>
      <c r="U61" s="53"/>
      <c r="V61" s="133"/>
      <c r="W61" s="133"/>
      <c r="X61" s="133"/>
      <c r="Y61" s="53"/>
      <c r="Z61" s="132"/>
      <c r="AA61" s="132"/>
      <c r="AB61" s="132"/>
      <c r="AC61" s="53"/>
      <c r="AD61" s="133"/>
      <c r="AE61" s="133"/>
      <c r="AF61" s="133"/>
      <c r="AG61" s="53"/>
      <c r="AH61" s="134"/>
      <c r="AI61" s="134"/>
      <c r="AJ61" s="134"/>
      <c r="AK61" s="53"/>
      <c r="AL61" s="134"/>
      <c r="AM61" s="134"/>
      <c r="AN61" s="134"/>
      <c r="AO61" s="23" t="s">
        <v>19</v>
      </c>
      <c r="AP61" s="135">
        <f>J61*N61</f>
        <v>1576540</v>
      </c>
      <c r="AQ61" s="136"/>
      <c r="AR61" s="136"/>
      <c r="AS61" s="136"/>
      <c r="AT61" s="137"/>
      <c r="AU61" s="127"/>
      <c r="AV61" s="128"/>
      <c r="AW61" s="128"/>
      <c r="AX61" s="129"/>
      <c r="AY61" s="63"/>
      <c r="AZ61" s="71"/>
      <c r="BA61" s="71"/>
      <c r="BB61" s="71"/>
      <c r="BC61" s="72"/>
    </row>
    <row r="62" spans="2:55" s="26" customFormat="1" ht="21.95" customHeight="1" x14ac:dyDescent="0.4">
      <c r="C62" s="75" t="s">
        <v>27</v>
      </c>
      <c r="D62" s="76"/>
      <c r="E62" s="81" t="s">
        <v>5</v>
      </c>
      <c r="F62" s="82"/>
      <c r="G62" s="82"/>
      <c r="H62" s="83"/>
      <c r="I62" s="20" t="s">
        <v>19</v>
      </c>
      <c r="J62" s="84">
        <v>1969</v>
      </c>
      <c r="K62" s="84"/>
      <c r="L62" s="84"/>
      <c r="M62" s="9" t="s">
        <v>3</v>
      </c>
      <c r="N62" s="85">
        <f>$N$50</f>
        <v>2700</v>
      </c>
      <c r="O62" s="85"/>
      <c r="P62" s="85"/>
      <c r="Q62" s="9" t="s">
        <v>3</v>
      </c>
      <c r="R62" s="234">
        <v>0.85</v>
      </c>
      <c r="S62" s="234"/>
      <c r="T62" s="234"/>
      <c r="U62" s="9" t="s">
        <v>4</v>
      </c>
      <c r="V62" s="84">
        <v>1969</v>
      </c>
      <c r="W62" s="84"/>
      <c r="X62" s="84"/>
      <c r="Y62" s="5" t="s">
        <v>3</v>
      </c>
      <c r="Z62" s="86">
        <v>0.1</v>
      </c>
      <c r="AA62" s="86"/>
      <c r="AB62" s="86"/>
      <c r="AC62" s="5" t="s">
        <v>3</v>
      </c>
      <c r="AD62" s="85">
        <f>$N$50</f>
        <v>2700</v>
      </c>
      <c r="AE62" s="85"/>
      <c r="AF62" s="85"/>
      <c r="AG62" s="5" t="s">
        <v>3</v>
      </c>
      <c r="AH62" s="234">
        <v>1.03</v>
      </c>
      <c r="AI62" s="234"/>
      <c r="AJ62" s="234"/>
      <c r="AK62" s="27"/>
      <c r="AL62" s="86"/>
      <c r="AM62" s="86"/>
      <c r="AN62" s="86"/>
      <c r="AO62" s="21" t="s">
        <v>19</v>
      </c>
      <c r="AP62" s="95">
        <f>J62*N62*R62+V62*Z62*AD62*AH62</f>
        <v>5066433.9000000004</v>
      </c>
      <c r="AQ62" s="96"/>
      <c r="AR62" s="96"/>
      <c r="AS62" s="96"/>
      <c r="AT62" s="97"/>
      <c r="AU62" s="106">
        <f>INT(AP62+AP63+AP64)</f>
        <v>31210076</v>
      </c>
      <c r="AV62" s="107"/>
      <c r="AW62" s="107"/>
      <c r="AX62" s="108"/>
      <c r="AY62" s="63"/>
      <c r="AZ62" s="71"/>
      <c r="BA62" s="71"/>
      <c r="BB62" s="71"/>
      <c r="BC62" s="72"/>
    </row>
    <row r="63" spans="2:55" s="26" customFormat="1" ht="21.95" customHeight="1" x14ac:dyDescent="0.4">
      <c r="C63" s="77"/>
      <c r="D63" s="78"/>
      <c r="E63" s="115" t="s">
        <v>20</v>
      </c>
      <c r="F63" s="116"/>
      <c r="G63" s="116"/>
      <c r="H63" s="117"/>
      <c r="I63" s="14" t="s">
        <v>19</v>
      </c>
      <c r="J63" s="118">
        <f>$AP$19</f>
        <v>31.86</v>
      </c>
      <c r="K63" s="118"/>
      <c r="L63" s="118"/>
      <c r="M63" s="6" t="s">
        <v>3</v>
      </c>
      <c r="N63" s="94">
        <f>X42</f>
        <v>539900</v>
      </c>
      <c r="O63" s="94"/>
      <c r="P63" s="94"/>
      <c r="Q63" s="6" t="s">
        <v>4</v>
      </c>
      <c r="R63" s="93">
        <f>$R$19</f>
        <v>33.130000000000003</v>
      </c>
      <c r="S63" s="93"/>
      <c r="T63" s="93"/>
      <c r="U63" s="6" t="s">
        <v>3</v>
      </c>
      <c r="V63" s="94">
        <f>X43</f>
        <v>173100</v>
      </c>
      <c r="W63" s="94"/>
      <c r="X63" s="94"/>
      <c r="Y63" s="6" t="s">
        <v>4</v>
      </c>
      <c r="Z63" s="93">
        <f>$AP$20</f>
        <v>26.32</v>
      </c>
      <c r="AA63" s="93"/>
      <c r="AB63" s="93"/>
      <c r="AC63" s="6" t="s">
        <v>3</v>
      </c>
      <c r="AD63" s="94">
        <f>X45</f>
        <v>452100</v>
      </c>
      <c r="AE63" s="94"/>
      <c r="AF63" s="94"/>
      <c r="AG63" s="6" t="s">
        <v>4</v>
      </c>
      <c r="AH63" s="93">
        <f>R21</f>
        <v>-8.86</v>
      </c>
      <c r="AI63" s="93"/>
      <c r="AJ63" s="93"/>
      <c r="AK63" s="6" t="s">
        <v>3</v>
      </c>
      <c r="AL63" s="94">
        <f>X46</f>
        <v>1165100</v>
      </c>
      <c r="AM63" s="94"/>
      <c r="AN63" s="94"/>
      <c r="AO63" s="15" t="s">
        <v>19</v>
      </c>
      <c r="AP63" s="223">
        <f>(J63*N63)+(R63*V63)+(Z63*AD63)+(AH63*AL63)</f>
        <v>24512503</v>
      </c>
      <c r="AQ63" s="224"/>
      <c r="AR63" s="224"/>
      <c r="AS63" s="224"/>
      <c r="AT63" s="225"/>
      <c r="AU63" s="109"/>
      <c r="AV63" s="110"/>
      <c r="AW63" s="110"/>
      <c r="AX63" s="111"/>
      <c r="AY63" s="63"/>
      <c r="AZ63" s="71"/>
      <c r="BA63" s="71"/>
      <c r="BB63" s="71"/>
      <c r="BC63" s="72"/>
    </row>
    <row r="64" spans="2:55" s="26" customFormat="1" ht="21.95" customHeight="1" x14ac:dyDescent="0.4">
      <c r="C64" s="130"/>
      <c r="D64" s="131"/>
      <c r="E64" s="120" t="s">
        <v>6</v>
      </c>
      <c r="F64" s="121"/>
      <c r="G64" s="121"/>
      <c r="H64" s="122"/>
      <c r="I64" s="22" t="s">
        <v>19</v>
      </c>
      <c r="J64" s="123">
        <f>AP21</f>
        <v>1.4</v>
      </c>
      <c r="K64" s="123"/>
      <c r="L64" s="123"/>
      <c r="M64" s="7" t="s">
        <v>3</v>
      </c>
      <c r="N64" s="124">
        <f>X46</f>
        <v>1165100</v>
      </c>
      <c r="O64" s="124"/>
      <c r="P64" s="124"/>
      <c r="Q64" s="48"/>
      <c r="R64" s="132"/>
      <c r="S64" s="132"/>
      <c r="T64" s="132"/>
      <c r="U64" s="53"/>
      <c r="V64" s="133"/>
      <c r="W64" s="133"/>
      <c r="X64" s="133"/>
      <c r="Y64" s="53"/>
      <c r="Z64" s="132"/>
      <c r="AA64" s="132"/>
      <c r="AB64" s="132"/>
      <c r="AC64" s="53"/>
      <c r="AD64" s="133"/>
      <c r="AE64" s="133"/>
      <c r="AF64" s="133"/>
      <c r="AG64" s="53"/>
      <c r="AH64" s="134"/>
      <c r="AI64" s="134"/>
      <c r="AJ64" s="134"/>
      <c r="AK64" s="53"/>
      <c r="AL64" s="134"/>
      <c r="AM64" s="134"/>
      <c r="AN64" s="134"/>
      <c r="AO64" s="23" t="s">
        <v>19</v>
      </c>
      <c r="AP64" s="135">
        <f>J64*N64</f>
        <v>1631140</v>
      </c>
      <c r="AQ64" s="136"/>
      <c r="AR64" s="136"/>
      <c r="AS64" s="136"/>
      <c r="AT64" s="137"/>
      <c r="AU64" s="127"/>
      <c r="AV64" s="128"/>
      <c r="AW64" s="128"/>
      <c r="AX64" s="129"/>
      <c r="AY64" s="63"/>
      <c r="AZ64" s="71"/>
      <c r="BA64" s="71"/>
      <c r="BB64" s="71"/>
      <c r="BC64" s="72"/>
    </row>
    <row r="65" spans="3:55" s="26" customFormat="1" ht="21.95" customHeight="1" x14ac:dyDescent="0.4">
      <c r="C65" s="75" t="s">
        <v>28</v>
      </c>
      <c r="D65" s="76"/>
      <c r="E65" s="81" t="s">
        <v>5</v>
      </c>
      <c r="F65" s="82"/>
      <c r="G65" s="82"/>
      <c r="H65" s="83"/>
      <c r="I65" s="20" t="s">
        <v>19</v>
      </c>
      <c r="J65" s="84">
        <v>1969</v>
      </c>
      <c r="K65" s="84"/>
      <c r="L65" s="84"/>
      <c r="M65" s="9" t="s">
        <v>3</v>
      </c>
      <c r="N65" s="85">
        <f>$N$50</f>
        <v>2700</v>
      </c>
      <c r="O65" s="85"/>
      <c r="P65" s="85"/>
      <c r="Q65" s="9" t="s">
        <v>3</v>
      </c>
      <c r="R65" s="234">
        <v>0.85</v>
      </c>
      <c r="S65" s="234"/>
      <c r="T65" s="234"/>
      <c r="U65" s="9" t="s">
        <v>4</v>
      </c>
      <c r="V65" s="84">
        <v>1969</v>
      </c>
      <c r="W65" s="84"/>
      <c r="X65" s="84"/>
      <c r="Y65" s="5" t="s">
        <v>3</v>
      </c>
      <c r="Z65" s="86">
        <v>0.1</v>
      </c>
      <c r="AA65" s="86"/>
      <c r="AB65" s="86"/>
      <c r="AC65" s="5" t="s">
        <v>3</v>
      </c>
      <c r="AD65" s="85">
        <f>$N$50</f>
        <v>2700</v>
      </c>
      <c r="AE65" s="85"/>
      <c r="AF65" s="85"/>
      <c r="AG65" s="5" t="s">
        <v>3</v>
      </c>
      <c r="AH65" s="234">
        <v>1.03</v>
      </c>
      <c r="AI65" s="234"/>
      <c r="AJ65" s="234"/>
      <c r="AK65" s="27"/>
      <c r="AL65" s="86"/>
      <c r="AM65" s="86"/>
      <c r="AN65" s="86"/>
      <c r="AO65" s="21" t="s">
        <v>19</v>
      </c>
      <c r="AP65" s="95">
        <f>J65*N65*R65+V65*Z65*AD65*AH65</f>
        <v>5066433.9000000004</v>
      </c>
      <c r="AQ65" s="96"/>
      <c r="AR65" s="96"/>
      <c r="AS65" s="96"/>
      <c r="AT65" s="97"/>
      <c r="AU65" s="106">
        <f>INT(AP65+AP66+AP67)</f>
        <v>27286890</v>
      </c>
      <c r="AV65" s="107"/>
      <c r="AW65" s="107"/>
      <c r="AX65" s="108"/>
      <c r="AY65" s="63"/>
      <c r="AZ65" s="71"/>
      <c r="BA65" s="71"/>
      <c r="BB65" s="71"/>
      <c r="BC65" s="72"/>
    </row>
    <row r="66" spans="3:55" s="26" customFormat="1" ht="21.95" customHeight="1" x14ac:dyDescent="0.4">
      <c r="C66" s="77"/>
      <c r="D66" s="78"/>
      <c r="E66" s="115" t="s">
        <v>20</v>
      </c>
      <c r="F66" s="116"/>
      <c r="G66" s="116"/>
      <c r="H66" s="117"/>
      <c r="I66" s="14" t="s">
        <v>19</v>
      </c>
      <c r="J66" s="118">
        <f>$AP$19</f>
        <v>31.86</v>
      </c>
      <c r="K66" s="118"/>
      <c r="L66" s="118"/>
      <c r="M66" s="6" t="s">
        <v>3</v>
      </c>
      <c r="N66" s="94">
        <f>AB42</f>
        <v>429900</v>
      </c>
      <c r="O66" s="94"/>
      <c r="P66" s="94"/>
      <c r="Q66" s="6" t="s">
        <v>4</v>
      </c>
      <c r="R66" s="93">
        <f>$R$19</f>
        <v>33.130000000000003</v>
      </c>
      <c r="S66" s="93"/>
      <c r="T66" s="93"/>
      <c r="U66" s="6" t="s">
        <v>3</v>
      </c>
      <c r="V66" s="94">
        <f>AB43</f>
        <v>135700</v>
      </c>
      <c r="W66" s="94"/>
      <c r="X66" s="94"/>
      <c r="Y66" s="6" t="s">
        <v>4</v>
      </c>
      <c r="Z66" s="93">
        <f>$AP$20</f>
        <v>26.32</v>
      </c>
      <c r="AA66" s="93"/>
      <c r="AB66" s="93"/>
      <c r="AC66" s="6" t="s">
        <v>3</v>
      </c>
      <c r="AD66" s="94">
        <f>AB45</f>
        <v>437300</v>
      </c>
      <c r="AE66" s="94"/>
      <c r="AF66" s="94"/>
      <c r="AG66" s="6" t="s">
        <v>4</v>
      </c>
      <c r="AH66" s="93">
        <f>R21</f>
        <v>-8.86</v>
      </c>
      <c r="AI66" s="93"/>
      <c r="AJ66" s="93"/>
      <c r="AK66" s="6" t="s">
        <v>3</v>
      </c>
      <c r="AL66" s="94">
        <f>AB46</f>
        <v>1002900</v>
      </c>
      <c r="AM66" s="94"/>
      <c r="AN66" s="94"/>
      <c r="AO66" s="15" t="s">
        <v>19</v>
      </c>
      <c r="AP66" s="223">
        <f>(J66*N66)+(R66*V66)+(Z66*AD66)+(AH66*AL66)</f>
        <v>20816397</v>
      </c>
      <c r="AQ66" s="224"/>
      <c r="AR66" s="224"/>
      <c r="AS66" s="224"/>
      <c r="AT66" s="225"/>
      <c r="AU66" s="109"/>
      <c r="AV66" s="110"/>
      <c r="AW66" s="110"/>
      <c r="AX66" s="111"/>
      <c r="AY66" s="228">
        <f>AU50+AU53+AU56+AU59+AU62+AU65+AU68+AU71+AU74+AU77+AU80+AU83</f>
        <v>318969958</v>
      </c>
      <c r="AZ66" s="229"/>
      <c r="BA66" s="229"/>
      <c r="BB66" s="229"/>
      <c r="BC66" s="230"/>
    </row>
    <row r="67" spans="3:55" s="26" customFormat="1" ht="21.95" customHeight="1" x14ac:dyDescent="0.4">
      <c r="C67" s="130"/>
      <c r="D67" s="131"/>
      <c r="E67" s="120" t="s">
        <v>6</v>
      </c>
      <c r="F67" s="121"/>
      <c r="G67" s="121"/>
      <c r="H67" s="122"/>
      <c r="I67" s="22" t="s">
        <v>19</v>
      </c>
      <c r="J67" s="123">
        <f>AP21</f>
        <v>1.4</v>
      </c>
      <c r="K67" s="123"/>
      <c r="L67" s="123"/>
      <c r="M67" s="7" t="s">
        <v>3</v>
      </c>
      <c r="N67" s="124">
        <f>AB46</f>
        <v>1002900</v>
      </c>
      <c r="O67" s="124"/>
      <c r="P67" s="124"/>
      <c r="Q67" s="48"/>
      <c r="R67" s="132"/>
      <c r="S67" s="132"/>
      <c r="T67" s="132"/>
      <c r="U67" s="53"/>
      <c r="V67" s="133"/>
      <c r="W67" s="133"/>
      <c r="X67" s="133"/>
      <c r="Y67" s="53"/>
      <c r="Z67" s="132"/>
      <c r="AA67" s="132"/>
      <c r="AB67" s="132"/>
      <c r="AC67" s="53"/>
      <c r="AD67" s="133"/>
      <c r="AE67" s="133"/>
      <c r="AF67" s="133"/>
      <c r="AG67" s="53"/>
      <c r="AH67" s="134"/>
      <c r="AI67" s="134"/>
      <c r="AJ67" s="134"/>
      <c r="AK67" s="53"/>
      <c r="AL67" s="134"/>
      <c r="AM67" s="134"/>
      <c r="AN67" s="134"/>
      <c r="AO67" s="23" t="s">
        <v>19</v>
      </c>
      <c r="AP67" s="135">
        <f>J67*N67</f>
        <v>1404060</v>
      </c>
      <c r="AQ67" s="136"/>
      <c r="AR67" s="136"/>
      <c r="AS67" s="136"/>
      <c r="AT67" s="137"/>
      <c r="AU67" s="127"/>
      <c r="AV67" s="128"/>
      <c r="AW67" s="128"/>
      <c r="AX67" s="129"/>
      <c r="AY67" s="231" t="s">
        <v>92</v>
      </c>
      <c r="AZ67" s="232"/>
      <c r="BA67" s="232"/>
      <c r="BB67" s="232"/>
      <c r="BC67" s="233"/>
    </row>
    <row r="68" spans="3:55" s="26" customFormat="1" ht="21.95" customHeight="1" x14ac:dyDescent="0.4">
      <c r="C68" s="75" t="s">
        <v>29</v>
      </c>
      <c r="D68" s="76"/>
      <c r="E68" s="81" t="s">
        <v>5</v>
      </c>
      <c r="F68" s="82"/>
      <c r="G68" s="82"/>
      <c r="H68" s="83"/>
      <c r="I68" s="20" t="s">
        <v>19</v>
      </c>
      <c r="J68" s="84">
        <v>1969</v>
      </c>
      <c r="K68" s="84"/>
      <c r="L68" s="84"/>
      <c r="M68" s="9" t="s">
        <v>3</v>
      </c>
      <c r="N68" s="85">
        <f>$N$50</f>
        <v>2700</v>
      </c>
      <c r="O68" s="85"/>
      <c r="P68" s="85"/>
      <c r="Q68" s="9" t="s">
        <v>3</v>
      </c>
      <c r="R68" s="234">
        <v>0.85</v>
      </c>
      <c r="S68" s="234"/>
      <c r="T68" s="234"/>
      <c r="U68" s="9" t="s">
        <v>4</v>
      </c>
      <c r="V68" s="84">
        <v>1969</v>
      </c>
      <c r="W68" s="84"/>
      <c r="X68" s="84"/>
      <c r="Y68" s="5" t="s">
        <v>3</v>
      </c>
      <c r="Z68" s="86">
        <v>0.1</v>
      </c>
      <c r="AA68" s="86"/>
      <c r="AB68" s="86"/>
      <c r="AC68" s="5" t="s">
        <v>3</v>
      </c>
      <c r="AD68" s="85">
        <f>$N$50</f>
        <v>2700</v>
      </c>
      <c r="AE68" s="85"/>
      <c r="AF68" s="85"/>
      <c r="AG68" s="5" t="s">
        <v>3</v>
      </c>
      <c r="AH68" s="234">
        <v>1.03</v>
      </c>
      <c r="AI68" s="234"/>
      <c r="AJ68" s="234"/>
      <c r="AK68" s="27"/>
      <c r="AL68" s="86"/>
      <c r="AM68" s="86"/>
      <c r="AN68" s="86"/>
      <c r="AO68" s="21" t="s">
        <v>19</v>
      </c>
      <c r="AP68" s="95">
        <f>J68*N68*R68+V68*Z68*AD68*AH68</f>
        <v>5066433.9000000004</v>
      </c>
      <c r="AQ68" s="96"/>
      <c r="AR68" s="96"/>
      <c r="AS68" s="96"/>
      <c r="AT68" s="97"/>
      <c r="AU68" s="106">
        <f>INT(AP68+AP69+AP70)</f>
        <v>24916261</v>
      </c>
      <c r="AV68" s="107"/>
      <c r="AW68" s="107"/>
      <c r="AX68" s="108"/>
      <c r="AY68" s="228">
        <f>ROUNDUP(AY66/1.1,0)</f>
        <v>289972690</v>
      </c>
      <c r="AZ68" s="229"/>
      <c r="BA68" s="229"/>
      <c r="BB68" s="229"/>
      <c r="BC68" s="230"/>
    </row>
    <row r="69" spans="3:55" s="26" customFormat="1" ht="21.95" customHeight="1" x14ac:dyDescent="0.4">
      <c r="C69" s="77"/>
      <c r="D69" s="78"/>
      <c r="E69" s="115" t="s">
        <v>20</v>
      </c>
      <c r="F69" s="116"/>
      <c r="G69" s="116"/>
      <c r="H69" s="117"/>
      <c r="I69" s="14" t="s">
        <v>19</v>
      </c>
      <c r="J69" s="118">
        <f>$R$20</f>
        <v>30.9</v>
      </c>
      <c r="K69" s="118"/>
      <c r="L69" s="118"/>
      <c r="M69" s="6" t="s">
        <v>3</v>
      </c>
      <c r="N69" s="94">
        <f>AF44</f>
        <v>561200</v>
      </c>
      <c r="O69" s="94"/>
      <c r="P69" s="94"/>
      <c r="Q69" s="6" t="s">
        <v>4</v>
      </c>
      <c r="R69" s="93">
        <f>$AP$20</f>
        <v>26.32</v>
      </c>
      <c r="S69" s="93"/>
      <c r="T69" s="93"/>
      <c r="U69" s="6" t="s">
        <v>3</v>
      </c>
      <c r="V69" s="94">
        <f>AF45</f>
        <v>355000</v>
      </c>
      <c r="W69" s="94"/>
      <c r="X69" s="94"/>
      <c r="Y69" s="6" t="s">
        <v>4</v>
      </c>
      <c r="Z69" s="93">
        <f>R21</f>
        <v>-8.86</v>
      </c>
      <c r="AA69" s="93"/>
      <c r="AB69" s="93"/>
      <c r="AC69" s="6" t="s">
        <v>3</v>
      </c>
      <c r="AD69" s="94">
        <f>AF46</f>
        <v>916200</v>
      </c>
      <c r="AE69" s="94"/>
      <c r="AF69" s="94"/>
      <c r="AG69" s="53"/>
      <c r="AH69" s="119"/>
      <c r="AI69" s="119"/>
      <c r="AJ69" s="119"/>
      <c r="AK69" s="53"/>
      <c r="AL69" s="119"/>
      <c r="AM69" s="119"/>
      <c r="AN69" s="119"/>
      <c r="AO69" s="15" t="s">
        <v>19</v>
      </c>
      <c r="AP69" s="223">
        <f>(J69*N69)+(R69*V69)+(Z69*AD69)+(AH69*AL69)</f>
        <v>18567148</v>
      </c>
      <c r="AQ69" s="224"/>
      <c r="AR69" s="224"/>
      <c r="AS69" s="224"/>
      <c r="AT69" s="225"/>
      <c r="AU69" s="109"/>
      <c r="AV69" s="110"/>
      <c r="AW69" s="110"/>
      <c r="AX69" s="111"/>
      <c r="AY69" s="231" t="s">
        <v>91</v>
      </c>
      <c r="AZ69" s="232"/>
      <c r="BA69" s="232"/>
      <c r="BB69" s="232"/>
      <c r="BC69" s="233"/>
    </row>
    <row r="70" spans="3:55" s="26" customFormat="1" ht="21.95" customHeight="1" x14ac:dyDescent="0.4">
      <c r="C70" s="130"/>
      <c r="D70" s="131"/>
      <c r="E70" s="120" t="s">
        <v>6</v>
      </c>
      <c r="F70" s="121"/>
      <c r="G70" s="121"/>
      <c r="H70" s="122"/>
      <c r="I70" s="22" t="s">
        <v>19</v>
      </c>
      <c r="J70" s="123">
        <f>AP21</f>
        <v>1.4</v>
      </c>
      <c r="K70" s="123"/>
      <c r="L70" s="123"/>
      <c r="M70" s="7" t="s">
        <v>3</v>
      </c>
      <c r="N70" s="124">
        <f>AF46</f>
        <v>916200</v>
      </c>
      <c r="O70" s="124"/>
      <c r="P70" s="124"/>
      <c r="Q70" s="48"/>
      <c r="R70" s="132"/>
      <c r="S70" s="132"/>
      <c r="T70" s="132"/>
      <c r="U70" s="53"/>
      <c r="V70" s="133"/>
      <c r="W70" s="133"/>
      <c r="X70" s="133"/>
      <c r="Y70" s="53"/>
      <c r="Z70" s="132"/>
      <c r="AA70" s="132"/>
      <c r="AB70" s="132"/>
      <c r="AC70" s="53"/>
      <c r="AD70" s="133"/>
      <c r="AE70" s="133"/>
      <c r="AF70" s="133"/>
      <c r="AG70" s="53"/>
      <c r="AH70" s="134"/>
      <c r="AI70" s="134"/>
      <c r="AJ70" s="134"/>
      <c r="AK70" s="53"/>
      <c r="AL70" s="134"/>
      <c r="AM70" s="134"/>
      <c r="AN70" s="134"/>
      <c r="AO70" s="23" t="s">
        <v>19</v>
      </c>
      <c r="AP70" s="135">
        <f>J70*N70</f>
        <v>1282680</v>
      </c>
      <c r="AQ70" s="136"/>
      <c r="AR70" s="136"/>
      <c r="AS70" s="136"/>
      <c r="AT70" s="137"/>
      <c r="AU70" s="127"/>
      <c r="AV70" s="128"/>
      <c r="AW70" s="128"/>
      <c r="AX70" s="129"/>
      <c r="AY70" s="65"/>
      <c r="AZ70" s="70"/>
      <c r="BA70" s="70"/>
      <c r="BB70" s="70"/>
      <c r="BC70" s="64"/>
    </row>
    <row r="71" spans="3:55" s="26" customFormat="1" ht="21.95" customHeight="1" x14ac:dyDescent="0.4">
      <c r="C71" s="75" t="s">
        <v>30</v>
      </c>
      <c r="D71" s="76"/>
      <c r="E71" s="81" t="s">
        <v>5</v>
      </c>
      <c r="F71" s="82"/>
      <c r="G71" s="82"/>
      <c r="H71" s="83"/>
      <c r="I71" s="20" t="s">
        <v>19</v>
      </c>
      <c r="J71" s="84">
        <v>1969</v>
      </c>
      <c r="K71" s="84"/>
      <c r="L71" s="84"/>
      <c r="M71" s="9" t="s">
        <v>3</v>
      </c>
      <c r="N71" s="85">
        <f>$N$50</f>
        <v>2700</v>
      </c>
      <c r="O71" s="85"/>
      <c r="P71" s="85"/>
      <c r="Q71" s="9" t="s">
        <v>3</v>
      </c>
      <c r="R71" s="234">
        <v>0.85</v>
      </c>
      <c r="S71" s="234"/>
      <c r="T71" s="234"/>
      <c r="U71" s="9" t="s">
        <v>4</v>
      </c>
      <c r="V71" s="84">
        <v>1969</v>
      </c>
      <c r="W71" s="84"/>
      <c r="X71" s="84"/>
      <c r="Y71" s="5" t="s">
        <v>3</v>
      </c>
      <c r="Z71" s="86">
        <v>0.1</v>
      </c>
      <c r="AA71" s="86"/>
      <c r="AB71" s="86"/>
      <c r="AC71" s="5" t="s">
        <v>3</v>
      </c>
      <c r="AD71" s="85">
        <f>$N$50</f>
        <v>2700</v>
      </c>
      <c r="AE71" s="85"/>
      <c r="AF71" s="85"/>
      <c r="AG71" s="5" t="s">
        <v>3</v>
      </c>
      <c r="AH71" s="234">
        <v>1.03</v>
      </c>
      <c r="AI71" s="234"/>
      <c r="AJ71" s="234"/>
      <c r="AK71" s="27"/>
      <c r="AL71" s="86"/>
      <c r="AM71" s="86"/>
      <c r="AN71" s="86"/>
      <c r="AO71" s="21" t="s">
        <v>19</v>
      </c>
      <c r="AP71" s="95">
        <f>J71*N71*R71+V71*Z71*AD71*AH71</f>
        <v>5066433.9000000004</v>
      </c>
      <c r="AQ71" s="96"/>
      <c r="AR71" s="96"/>
      <c r="AS71" s="96"/>
      <c r="AT71" s="97"/>
      <c r="AU71" s="106">
        <f>INT(AP71+AP72+AP73)</f>
        <v>24732629</v>
      </c>
      <c r="AV71" s="107"/>
      <c r="AW71" s="107"/>
      <c r="AX71" s="108"/>
      <c r="AY71" s="65"/>
      <c r="AZ71" s="70"/>
      <c r="BA71" s="70"/>
      <c r="BB71" s="70"/>
      <c r="BC71" s="64"/>
    </row>
    <row r="72" spans="3:55" s="26" customFormat="1" ht="21.95" customHeight="1" x14ac:dyDescent="0.4">
      <c r="C72" s="77"/>
      <c r="D72" s="78"/>
      <c r="E72" s="115" t="s">
        <v>20</v>
      </c>
      <c r="F72" s="116"/>
      <c r="G72" s="116"/>
      <c r="H72" s="117"/>
      <c r="I72" s="14" t="s">
        <v>19</v>
      </c>
      <c r="J72" s="118">
        <f>$R$20</f>
        <v>30.9</v>
      </c>
      <c r="K72" s="118"/>
      <c r="L72" s="118"/>
      <c r="M72" s="6" t="s">
        <v>3</v>
      </c>
      <c r="N72" s="94">
        <f>AJ44</f>
        <v>524400</v>
      </c>
      <c r="O72" s="94"/>
      <c r="P72" s="94"/>
      <c r="Q72" s="6" t="s">
        <v>4</v>
      </c>
      <c r="R72" s="93">
        <f>$AP$20</f>
        <v>26.32</v>
      </c>
      <c r="S72" s="93"/>
      <c r="T72" s="93"/>
      <c r="U72" s="6" t="s">
        <v>3</v>
      </c>
      <c r="V72" s="94">
        <f>AJ45</f>
        <v>391000</v>
      </c>
      <c r="W72" s="94"/>
      <c r="X72" s="94"/>
      <c r="Y72" s="6" t="s">
        <v>4</v>
      </c>
      <c r="Z72" s="93">
        <f>R21</f>
        <v>-8.86</v>
      </c>
      <c r="AA72" s="93"/>
      <c r="AB72" s="93"/>
      <c r="AC72" s="6" t="s">
        <v>3</v>
      </c>
      <c r="AD72" s="94">
        <f>AJ46</f>
        <v>915400</v>
      </c>
      <c r="AE72" s="94"/>
      <c r="AF72" s="94"/>
      <c r="AG72" s="53"/>
      <c r="AH72" s="119"/>
      <c r="AI72" s="119"/>
      <c r="AJ72" s="119"/>
      <c r="AK72" s="53"/>
      <c r="AL72" s="119"/>
      <c r="AM72" s="119"/>
      <c r="AN72" s="119"/>
      <c r="AO72" s="15" t="s">
        <v>19</v>
      </c>
      <c r="AP72" s="223">
        <f>(J72*N72)+(R72*V72)+(Z72*AD72)+(AH72*AL72)</f>
        <v>18384636</v>
      </c>
      <c r="AQ72" s="224"/>
      <c r="AR72" s="224"/>
      <c r="AS72" s="224"/>
      <c r="AT72" s="225"/>
      <c r="AU72" s="109"/>
      <c r="AV72" s="110"/>
      <c r="AW72" s="110"/>
      <c r="AX72" s="111"/>
      <c r="AY72" s="65"/>
      <c r="AZ72" s="70"/>
      <c r="BA72" s="70"/>
      <c r="BB72" s="70"/>
      <c r="BC72" s="64"/>
    </row>
    <row r="73" spans="3:55" s="26" customFormat="1" ht="21.95" customHeight="1" x14ac:dyDescent="0.4">
      <c r="C73" s="130"/>
      <c r="D73" s="131"/>
      <c r="E73" s="120" t="s">
        <v>6</v>
      </c>
      <c r="F73" s="121"/>
      <c r="G73" s="121"/>
      <c r="H73" s="122"/>
      <c r="I73" s="22" t="s">
        <v>19</v>
      </c>
      <c r="J73" s="123">
        <f>AP21</f>
        <v>1.4</v>
      </c>
      <c r="K73" s="123"/>
      <c r="L73" s="123"/>
      <c r="M73" s="7" t="s">
        <v>3</v>
      </c>
      <c r="N73" s="124">
        <f>AJ46</f>
        <v>915400</v>
      </c>
      <c r="O73" s="124"/>
      <c r="P73" s="124"/>
      <c r="Q73" s="48"/>
      <c r="R73" s="132"/>
      <c r="S73" s="132"/>
      <c r="T73" s="132"/>
      <c r="U73" s="53"/>
      <c r="V73" s="133"/>
      <c r="W73" s="133"/>
      <c r="X73" s="133"/>
      <c r="Y73" s="53"/>
      <c r="Z73" s="132"/>
      <c r="AA73" s="132"/>
      <c r="AB73" s="132"/>
      <c r="AC73" s="53"/>
      <c r="AD73" s="133"/>
      <c r="AE73" s="133"/>
      <c r="AF73" s="133"/>
      <c r="AG73" s="53"/>
      <c r="AH73" s="134"/>
      <c r="AI73" s="134"/>
      <c r="AJ73" s="134"/>
      <c r="AK73" s="53"/>
      <c r="AL73" s="134"/>
      <c r="AM73" s="134"/>
      <c r="AN73" s="134"/>
      <c r="AO73" s="23" t="s">
        <v>19</v>
      </c>
      <c r="AP73" s="135">
        <f>J73*N73</f>
        <v>1281560</v>
      </c>
      <c r="AQ73" s="136"/>
      <c r="AR73" s="136"/>
      <c r="AS73" s="136"/>
      <c r="AT73" s="137"/>
      <c r="AU73" s="127"/>
      <c r="AV73" s="128"/>
      <c r="AW73" s="128"/>
      <c r="AX73" s="129"/>
      <c r="AY73" s="65"/>
      <c r="AZ73" s="70"/>
      <c r="BA73" s="70"/>
      <c r="BB73" s="70"/>
      <c r="BC73" s="64"/>
    </row>
    <row r="74" spans="3:55" s="26" customFormat="1" ht="21.95" customHeight="1" x14ac:dyDescent="0.4">
      <c r="C74" s="75" t="s">
        <v>31</v>
      </c>
      <c r="D74" s="76"/>
      <c r="E74" s="81" t="s">
        <v>5</v>
      </c>
      <c r="F74" s="82"/>
      <c r="G74" s="82"/>
      <c r="H74" s="83"/>
      <c r="I74" s="20" t="s">
        <v>19</v>
      </c>
      <c r="J74" s="84">
        <v>1969</v>
      </c>
      <c r="K74" s="84"/>
      <c r="L74" s="84"/>
      <c r="M74" s="9" t="s">
        <v>3</v>
      </c>
      <c r="N74" s="85">
        <f>$N$50</f>
        <v>2700</v>
      </c>
      <c r="O74" s="85"/>
      <c r="P74" s="85"/>
      <c r="Q74" s="9" t="s">
        <v>3</v>
      </c>
      <c r="R74" s="234">
        <v>0.85</v>
      </c>
      <c r="S74" s="234"/>
      <c r="T74" s="234"/>
      <c r="U74" s="9" t="s">
        <v>4</v>
      </c>
      <c r="V74" s="84">
        <v>1969</v>
      </c>
      <c r="W74" s="84"/>
      <c r="X74" s="84"/>
      <c r="Y74" s="5" t="s">
        <v>3</v>
      </c>
      <c r="Z74" s="86">
        <v>0.1</v>
      </c>
      <c r="AA74" s="86"/>
      <c r="AB74" s="86"/>
      <c r="AC74" s="5" t="s">
        <v>3</v>
      </c>
      <c r="AD74" s="85">
        <f>$N$50</f>
        <v>2700</v>
      </c>
      <c r="AE74" s="85"/>
      <c r="AF74" s="85"/>
      <c r="AG74" s="5" t="s">
        <v>3</v>
      </c>
      <c r="AH74" s="234">
        <v>1.03</v>
      </c>
      <c r="AI74" s="234"/>
      <c r="AJ74" s="234"/>
      <c r="AK74" s="52"/>
      <c r="AL74" s="86"/>
      <c r="AM74" s="86"/>
      <c r="AN74" s="86"/>
      <c r="AO74" s="21" t="s">
        <v>19</v>
      </c>
      <c r="AP74" s="95">
        <f>J74*N74*R74+V74*Z74*AD74*AH74</f>
        <v>5066433.9000000004</v>
      </c>
      <c r="AQ74" s="96"/>
      <c r="AR74" s="96"/>
      <c r="AS74" s="96"/>
      <c r="AT74" s="97"/>
      <c r="AU74" s="106">
        <f>INT(AP74+AP75+AP76)</f>
        <v>27184795</v>
      </c>
      <c r="AV74" s="107"/>
      <c r="AW74" s="107"/>
      <c r="AX74" s="108"/>
      <c r="AY74" s="65"/>
      <c r="AZ74" s="70"/>
      <c r="BA74" s="70"/>
      <c r="BB74" s="70"/>
      <c r="BC74" s="64"/>
    </row>
    <row r="75" spans="3:55" s="26" customFormat="1" ht="21.95" customHeight="1" x14ac:dyDescent="0.4">
      <c r="C75" s="77"/>
      <c r="D75" s="78"/>
      <c r="E75" s="115" t="s">
        <v>20</v>
      </c>
      <c r="F75" s="116"/>
      <c r="G75" s="116"/>
      <c r="H75" s="117"/>
      <c r="I75" s="14" t="s">
        <v>19</v>
      </c>
      <c r="J75" s="118">
        <f>$R$20</f>
        <v>30.9</v>
      </c>
      <c r="K75" s="118"/>
      <c r="L75" s="118"/>
      <c r="M75" s="6" t="s">
        <v>3</v>
      </c>
      <c r="N75" s="94">
        <f>AN44</f>
        <v>563600</v>
      </c>
      <c r="O75" s="94"/>
      <c r="P75" s="94"/>
      <c r="Q75" s="6" t="s">
        <v>4</v>
      </c>
      <c r="R75" s="93">
        <f>$AP$20</f>
        <v>26.32</v>
      </c>
      <c r="S75" s="93"/>
      <c r="T75" s="93"/>
      <c r="U75" s="6" t="s">
        <v>3</v>
      </c>
      <c r="V75" s="94">
        <f>AN45</f>
        <v>472300</v>
      </c>
      <c r="W75" s="94"/>
      <c r="X75" s="94"/>
      <c r="Y75" s="6" t="s">
        <v>4</v>
      </c>
      <c r="Z75" s="93">
        <f>R21</f>
        <v>-8.86</v>
      </c>
      <c r="AA75" s="93"/>
      <c r="AB75" s="93"/>
      <c r="AC75" s="6" t="s">
        <v>3</v>
      </c>
      <c r="AD75" s="94">
        <f>AN46</f>
        <v>1035900</v>
      </c>
      <c r="AE75" s="94"/>
      <c r="AF75" s="94"/>
      <c r="AG75" s="53"/>
      <c r="AH75" s="119"/>
      <c r="AI75" s="119"/>
      <c r="AJ75" s="119"/>
      <c r="AK75" s="53"/>
      <c r="AL75" s="119"/>
      <c r="AM75" s="119"/>
      <c r="AN75" s="119"/>
      <c r="AO75" s="15" t="s">
        <v>19</v>
      </c>
      <c r="AP75" s="223">
        <f>(J75*N75)+(R75*V75)+(Z75*AD75)+(AH75*AL75)</f>
        <v>20668102</v>
      </c>
      <c r="AQ75" s="224"/>
      <c r="AR75" s="224"/>
      <c r="AS75" s="224"/>
      <c r="AT75" s="225"/>
      <c r="AU75" s="109"/>
      <c r="AV75" s="110"/>
      <c r="AW75" s="110"/>
      <c r="AX75" s="111"/>
      <c r="AY75" s="65"/>
      <c r="AZ75" s="70"/>
      <c r="BA75" s="70"/>
      <c r="BB75" s="70"/>
      <c r="BC75" s="64"/>
    </row>
    <row r="76" spans="3:55" s="26" customFormat="1" ht="21.95" customHeight="1" x14ac:dyDescent="0.4">
      <c r="C76" s="130"/>
      <c r="D76" s="131"/>
      <c r="E76" s="120" t="s">
        <v>6</v>
      </c>
      <c r="F76" s="121"/>
      <c r="G76" s="121"/>
      <c r="H76" s="122"/>
      <c r="I76" s="22" t="s">
        <v>19</v>
      </c>
      <c r="J76" s="123">
        <f>AP21</f>
        <v>1.4</v>
      </c>
      <c r="K76" s="123"/>
      <c r="L76" s="123"/>
      <c r="M76" s="7" t="s">
        <v>3</v>
      </c>
      <c r="N76" s="124">
        <f>AN46</f>
        <v>1035900</v>
      </c>
      <c r="O76" s="124"/>
      <c r="P76" s="124"/>
      <c r="Q76" s="48"/>
      <c r="R76" s="132"/>
      <c r="S76" s="132"/>
      <c r="T76" s="132"/>
      <c r="U76" s="53"/>
      <c r="V76" s="133"/>
      <c r="W76" s="133"/>
      <c r="X76" s="133"/>
      <c r="Y76" s="53"/>
      <c r="Z76" s="132"/>
      <c r="AA76" s="132"/>
      <c r="AB76" s="132"/>
      <c r="AC76" s="53"/>
      <c r="AD76" s="133"/>
      <c r="AE76" s="133"/>
      <c r="AF76" s="133"/>
      <c r="AG76" s="53"/>
      <c r="AH76" s="134"/>
      <c r="AI76" s="134"/>
      <c r="AJ76" s="134"/>
      <c r="AK76" s="53"/>
      <c r="AL76" s="134"/>
      <c r="AM76" s="134"/>
      <c r="AN76" s="134"/>
      <c r="AO76" s="23" t="s">
        <v>19</v>
      </c>
      <c r="AP76" s="135">
        <f>J76*N76</f>
        <v>1450260</v>
      </c>
      <c r="AQ76" s="136"/>
      <c r="AR76" s="136"/>
      <c r="AS76" s="136"/>
      <c r="AT76" s="137"/>
      <c r="AU76" s="127"/>
      <c r="AV76" s="128"/>
      <c r="AW76" s="128"/>
      <c r="AX76" s="129"/>
      <c r="AY76" s="65"/>
      <c r="AZ76" s="70"/>
      <c r="BA76" s="70"/>
      <c r="BB76" s="70"/>
      <c r="BC76" s="64"/>
    </row>
    <row r="77" spans="3:55" s="26" customFormat="1" ht="21.95" customHeight="1" x14ac:dyDescent="0.4">
      <c r="C77" s="75" t="s">
        <v>32</v>
      </c>
      <c r="D77" s="76"/>
      <c r="E77" s="81" t="s">
        <v>5</v>
      </c>
      <c r="F77" s="82"/>
      <c r="G77" s="82"/>
      <c r="H77" s="83"/>
      <c r="I77" s="20" t="s">
        <v>19</v>
      </c>
      <c r="J77" s="84">
        <v>1969</v>
      </c>
      <c r="K77" s="84"/>
      <c r="L77" s="84"/>
      <c r="M77" s="9" t="s">
        <v>3</v>
      </c>
      <c r="N77" s="85">
        <f>$N$50</f>
        <v>2700</v>
      </c>
      <c r="O77" s="85"/>
      <c r="P77" s="85"/>
      <c r="Q77" s="9" t="s">
        <v>3</v>
      </c>
      <c r="R77" s="234">
        <v>0.85</v>
      </c>
      <c r="S77" s="234"/>
      <c r="T77" s="234"/>
      <c r="U77" s="9" t="s">
        <v>4</v>
      </c>
      <c r="V77" s="84">
        <v>1969</v>
      </c>
      <c r="W77" s="84"/>
      <c r="X77" s="84"/>
      <c r="Y77" s="5" t="s">
        <v>3</v>
      </c>
      <c r="Z77" s="86">
        <v>0.1</v>
      </c>
      <c r="AA77" s="86"/>
      <c r="AB77" s="86"/>
      <c r="AC77" s="5" t="s">
        <v>3</v>
      </c>
      <c r="AD77" s="85">
        <f>$N$50</f>
        <v>2700</v>
      </c>
      <c r="AE77" s="85"/>
      <c r="AF77" s="85"/>
      <c r="AG77" s="5" t="s">
        <v>3</v>
      </c>
      <c r="AH77" s="234">
        <v>1.03</v>
      </c>
      <c r="AI77" s="234"/>
      <c r="AJ77" s="234"/>
      <c r="AK77" s="52"/>
      <c r="AL77" s="86"/>
      <c r="AM77" s="86"/>
      <c r="AN77" s="86"/>
      <c r="AO77" s="21" t="s">
        <v>19</v>
      </c>
      <c r="AP77" s="95">
        <f>J77*N77*R77+V77*Z77*AD77*AH77</f>
        <v>5066433.9000000004</v>
      </c>
      <c r="AQ77" s="96"/>
      <c r="AR77" s="96"/>
      <c r="AS77" s="96"/>
      <c r="AT77" s="97"/>
      <c r="AU77" s="106">
        <f>INT(AP77+AP78+AP79)</f>
        <v>27837331</v>
      </c>
      <c r="AV77" s="107"/>
      <c r="AW77" s="107"/>
      <c r="AX77" s="108"/>
      <c r="AY77" s="65"/>
      <c r="AZ77" s="70"/>
      <c r="BA77" s="70"/>
      <c r="BB77" s="70"/>
      <c r="BC77" s="64"/>
    </row>
    <row r="78" spans="3:55" s="26" customFormat="1" ht="21.95" customHeight="1" x14ac:dyDescent="0.4">
      <c r="C78" s="77"/>
      <c r="D78" s="78"/>
      <c r="E78" s="115" t="s">
        <v>20</v>
      </c>
      <c r="F78" s="116"/>
      <c r="G78" s="116"/>
      <c r="H78" s="117"/>
      <c r="I78" s="14" t="s">
        <v>19</v>
      </c>
      <c r="J78" s="118">
        <f>$R$20</f>
        <v>30.9</v>
      </c>
      <c r="K78" s="118"/>
      <c r="L78" s="118"/>
      <c r="M78" s="6" t="s">
        <v>3</v>
      </c>
      <c r="N78" s="94">
        <f>AR44</f>
        <v>539300</v>
      </c>
      <c r="O78" s="94"/>
      <c r="P78" s="94"/>
      <c r="Q78" s="6" t="s">
        <v>4</v>
      </c>
      <c r="R78" s="93">
        <f>$AP$20</f>
        <v>26.32</v>
      </c>
      <c r="S78" s="93"/>
      <c r="T78" s="93"/>
      <c r="U78" s="6" t="s">
        <v>3</v>
      </c>
      <c r="V78" s="94">
        <f>AR45</f>
        <v>537100</v>
      </c>
      <c r="W78" s="94"/>
      <c r="X78" s="94"/>
      <c r="Y78" s="6" t="s">
        <v>4</v>
      </c>
      <c r="Z78" s="93">
        <f>R21</f>
        <v>-8.86</v>
      </c>
      <c r="AA78" s="93"/>
      <c r="AB78" s="93"/>
      <c r="AC78" s="6" t="s">
        <v>3</v>
      </c>
      <c r="AD78" s="94">
        <f>AR46</f>
        <v>1076400</v>
      </c>
      <c r="AE78" s="94"/>
      <c r="AF78" s="94"/>
      <c r="AG78" s="53"/>
      <c r="AH78" s="119"/>
      <c r="AI78" s="119"/>
      <c r="AJ78" s="119"/>
      <c r="AK78" s="53"/>
      <c r="AL78" s="119"/>
      <c r="AM78" s="119"/>
      <c r="AN78" s="119"/>
      <c r="AO78" s="15" t="s">
        <v>19</v>
      </c>
      <c r="AP78" s="223">
        <f>(J78*N78)+(R78*V78)+(Z78*AD78)+(AH78*AL78)</f>
        <v>21263938</v>
      </c>
      <c r="AQ78" s="224"/>
      <c r="AR78" s="224"/>
      <c r="AS78" s="224"/>
      <c r="AT78" s="225"/>
      <c r="AU78" s="109"/>
      <c r="AV78" s="110"/>
      <c r="AW78" s="110"/>
      <c r="AX78" s="111"/>
      <c r="AY78" s="65"/>
      <c r="AZ78" s="70"/>
      <c r="BA78" s="70"/>
      <c r="BB78" s="70"/>
      <c r="BC78" s="64"/>
    </row>
    <row r="79" spans="3:55" s="26" customFormat="1" ht="21.95" customHeight="1" x14ac:dyDescent="0.4">
      <c r="C79" s="130"/>
      <c r="D79" s="131"/>
      <c r="E79" s="120" t="s">
        <v>6</v>
      </c>
      <c r="F79" s="121"/>
      <c r="G79" s="121"/>
      <c r="H79" s="122"/>
      <c r="I79" s="22" t="s">
        <v>19</v>
      </c>
      <c r="J79" s="123">
        <f>AP21</f>
        <v>1.4</v>
      </c>
      <c r="K79" s="123"/>
      <c r="L79" s="123"/>
      <c r="M79" s="7" t="s">
        <v>3</v>
      </c>
      <c r="N79" s="124">
        <f>AR46</f>
        <v>1076400</v>
      </c>
      <c r="O79" s="124"/>
      <c r="P79" s="124"/>
      <c r="Q79" s="48"/>
      <c r="R79" s="132"/>
      <c r="S79" s="132"/>
      <c r="T79" s="132"/>
      <c r="U79" s="53"/>
      <c r="V79" s="133"/>
      <c r="W79" s="133"/>
      <c r="X79" s="133"/>
      <c r="Y79" s="53"/>
      <c r="Z79" s="132"/>
      <c r="AA79" s="132"/>
      <c r="AB79" s="132"/>
      <c r="AC79" s="53"/>
      <c r="AD79" s="133"/>
      <c r="AE79" s="133"/>
      <c r="AF79" s="133"/>
      <c r="AG79" s="53"/>
      <c r="AH79" s="134"/>
      <c r="AI79" s="134"/>
      <c r="AJ79" s="134"/>
      <c r="AK79" s="53"/>
      <c r="AL79" s="134"/>
      <c r="AM79" s="134"/>
      <c r="AN79" s="134"/>
      <c r="AO79" s="23" t="s">
        <v>19</v>
      </c>
      <c r="AP79" s="135">
        <f>J79*N79</f>
        <v>1506960</v>
      </c>
      <c r="AQ79" s="136"/>
      <c r="AR79" s="136"/>
      <c r="AS79" s="136"/>
      <c r="AT79" s="137"/>
      <c r="AU79" s="127"/>
      <c r="AV79" s="128"/>
      <c r="AW79" s="128"/>
      <c r="AX79" s="129"/>
      <c r="AY79" s="65"/>
      <c r="AZ79" s="70"/>
      <c r="BA79" s="70"/>
      <c r="BB79" s="70"/>
      <c r="BC79" s="64"/>
    </row>
    <row r="80" spans="3:55" s="26" customFormat="1" ht="21.95" customHeight="1" x14ac:dyDescent="0.4">
      <c r="C80" s="75" t="s">
        <v>33</v>
      </c>
      <c r="D80" s="76"/>
      <c r="E80" s="81" t="s">
        <v>5</v>
      </c>
      <c r="F80" s="82"/>
      <c r="G80" s="82"/>
      <c r="H80" s="83"/>
      <c r="I80" s="20" t="s">
        <v>19</v>
      </c>
      <c r="J80" s="84">
        <v>1969</v>
      </c>
      <c r="K80" s="84"/>
      <c r="L80" s="84"/>
      <c r="M80" s="9" t="s">
        <v>3</v>
      </c>
      <c r="N80" s="85">
        <f>$N$50</f>
        <v>2700</v>
      </c>
      <c r="O80" s="85"/>
      <c r="P80" s="85"/>
      <c r="Q80" s="9" t="s">
        <v>3</v>
      </c>
      <c r="R80" s="234">
        <v>0.85</v>
      </c>
      <c r="S80" s="234"/>
      <c r="T80" s="234"/>
      <c r="U80" s="9" t="s">
        <v>4</v>
      </c>
      <c r="V80" s="84">
        <v>1969</v>
      </c>
      <c r="W80" s="84"/>
      <c r="X80" s="84"/>
      <c r="Y80" s="5" t="s">
        <v>3</v>
      </c>
      <c r="Z80" s="86">
        <v>0.1</v>
      </c>
      <c r="AA80" s="86"/>
      <c r="AB80" s="86"/>
      <c r="AC80" s="5" t="s">
        <v>3</v>
      </c>
      <c r="AD80" s="85">
        <f>$N$50</f>
        <v>2700</v>
      </c>
      <c r="AE80" s="85"/>
      <c r="AF80" s="85"/>
      <c r="AG80" s="5" t="s">
        <v>3</v>
      </c>
      <c r="AH80" s="234">
        <v>1.03</v>
      </c>
      <c r="AI80" s="234"/>
      <c r="AJ80" s="234"/>
      <c r="AK80" s="52"/>
      <c r="AL80" s="86"/>
      <c r="AM80" s="86"/>
      <c r="AN80" s="86"/>
      <c r="AO80" s="21" t="s">
        <v>19</v>
      </c>
      <c r="AP80" s="95">
        <f>J80*N80*R80+V80*Z80*AD80*AH80</f>
        <v>5066433.9000000004</v>
      </c>
      <c r="AQ80" s="96"/>
      <c r="AR80" s="96"/>
      <c r="AS80" s="96"/>
      <c r="AT80" s="97"/>
      <c r="AU80" s="106">
        <f>INT(AP80+AP81+AP82)</f>
        <v>25671909</v>
      </c>
      <c r="AV80" s="107"/>
      <c r="AW80" s="107"/>
      <c r="AX80" s="108"/>
      <c r="AY80" s="65"/>
      <c r="AZ80" s="70"/>
      <c r="BA80" s="70"/>
      <c r="BB80" s="70"/>
      <c r="BC80" s="64"/>
    </row>
    <row r="81" spans="3:55" s="26" customFormat="1" ht="21.95" customHeight="1" x14ac:dyDescent="0.4">
      <c r="C81" s="77"/>
      <c r="D81" s="78"/>
      <c r="E81" s="115" t="s">
        <v>20</v>
      </c>
      <c r="F81" s="116"/>
      <c r="G81" s="116"/>
      <c r="H81" s="117"/>
      <c r="I81" s="14" t="s">
        <v>19</v>
      </c>
      <c r="J81" s="118">
        <f>$R$20</f>
        <v>30.9</v>
      </c>
      <c r="K81" s="118"/>
      <c r="L81" s="118"/>
      <c r="M81" s="6" t="s">
        <v>3</v>
      </c>
      <c r="N81" s="94">
        <f>AV44</f>
        <v>531000</v>
      </c>
      <c r="O81" s="94"/>
      <c r="P81" s="94"/>
      <c r="Q81" s="6" t="s">
        <v>4</v>
      </c>
      <c r="R81" s="93">
        <f>$AP$20</f>
        <v>26.32</v>
      </c>
      <c r="S81" s="93"/>
      <c r="T81" s="93"/>
      <c r="U81" s="6" t="s">
        <v>3</v>
      </c>
      <c r="V81" s="94">
        <f>AV45</f>
        <v>432600</v>
      </c>
      <c r="W81" s="94"/>
      <c r="X81" s="94"/>
      <c r="Y81" s="6" t="s">
        <v>4</v>
      </c>
      <c r="Z81" s="93">
        <f>R21</f>
        <v>-8.86</v>
      </c>
      <c r="AA81" s="93"/>
      <c r="AB81" s="93"/>
      <c r="AC81" s="6" t="s">
        <v>3</v>
      </c>
      <c r="AD81" s="94">
        <f>AV46</f>
        <v>963600</v>
      </c>
      <c r="AE81" s="94"/>
      <c r="AF81" s="94"/>
      <c r="AG81" s="53"/>
      <c r="AH81" s="119"/>
      <c r="AI81" s="119"/>
      <c r="AJ81" s="119"/>
      <c r="AK81" s="53"/>
      <c r="AL81" s="119"/>
      <c r="AM81" s="119"/>
      <c r="AN81" s="119"/>
      <c r="AO81" s="15" t="s">
        <v>19</v>
      </c>
      <c r="AP81" s="223">
        <f>(J81*N81)+(R81*V81)+(Z81*AD81)+(AH81*AL81)</f>
        <v>19256436</v>
      </c>
      <c r="AQ81" s="224"/>
      <c r="AR81" s="224"/>
      <c r="AS81" s="224"/>
      <c r="AT81" s="225"/>
      <c r="AU81" s="109"/>
      <c r="AV81" s="110"/>
      <c r="AW81" s="110"/>
      <c r="AX81" s="111"/>
      <c r="AY81" s="65"/>
      <c r="AZ81" s="70"/>
      <c r="BA81" s="70"/>
      <c r="BB81" s="70"/>
      <c r="BC81" s="64"/>
    </row>
    <row r="82" spans="3:55" s="26" customFormat="1" ht="21.95" customHeight="1" x14ac:dyDescent="0.4">
      <c r="C82" s="130"/>
      <c r="D82" s="131"/>
      <c r="E82" s="120" t="s">
        <v>6</v>
      </c>
      <c r="F82" s="121"/>
      <c r="G82" s="121"/>
      <c r="H82" s="122"/>
      <c r="I82" s="22" t="s">
        <v>19</v>
      </c>
      <c r="J82" s="123">
        <f>AP21</f>
        <v>1.4</v>
      </c>
      <c r="K82" s="123"/>
      <c r="L82" s="123"/>
      <c r="M82" s="7" t="s">
        <v>3</v>
      </c>
      <c r="N82" s="124">
        <f>AV46</f>
        <v>963600</v>
      </c>
      <c r="O82" s="124"/>
      <c r="P82" s="124"/>
      <c r="Q82" s="48"/>
      <c r="R82" s="132"/>
      <c r="S82" s="132"/>
      <c r="T82" s="132"/>
      <c r="U82" s="53"/>
      <c r="V82" s="133"/>
      <c r="W82" s="133"/>
      <c r="X82" s="133"/>
      <c r="Y82" s="53"/>
      <c r="Z82" s="132"/>
      <c r="AA82" s="132"/>
      <c r="AB82" s="132"/>
      <c r="AC82" s="53"/>
      <c r="AD82" s="133"/>
      <c r="AE82" s="133"/>
      <c r="AF82" s="133"/>
      <c r="AG82" s="53"/>
      <c r="AH82" s="134"/>
      <c r="AI82" s="134"/>
      <c r="AJ82" s="134"/>
      <c r="AK82" s="53"/>
      <c r="AL82" s="134"/>
      <c r="AM82" s="134"/>
      <c r="AN82" s="134"/>
      <c r="AO82" s="23" t="s">
        <v>19</v>
      </c>
      <c r="AP82" s="135">
        <f>J82*N82</f>
        <v>1349040</v>
      </c>
      <c r="AQ82" s="136"/>
      <c r="AR82" s="136"/>
      <c r="AS82" s="136"/>
      <c r="AT82" s="137"/>
      <c r="AU82" s="127"/>
      <c r="AV82" s="128"/>
      <c r="AW82" s="128"/>
      <c r="AX82" s="129"/>
      <c r="AY82" s="65"/>
      <c r="AZ82" s="70"/>
      <c r="BA82" s="70"/>
      <c r="BB82" s="70"/>
      <c r="BC82" s="64"/>
    </row>
    <row r="83" spans="3:55" s="26" customFormat="1" ht="21.95" customHeight="1" x14ac:dyDescent="0.4">
      <c r="C83" s="75" t="s">
        <v>34</v>
      </c>
      <c r="D83" s="76"/>
      <c r="E83" s="81" t="s">
        <v>5</v>
      </c>
      <c r="F83" s="82"/>
      <c r="G83" s="82"/>
      <c r="H83" s="83"/>
      <c r="I83" s="20" t="s">
        <v>19</v>
      </c>
      <c r="J83" s="84">
        <v>1969</v>
      </c>
      <c r="K83" s="84"/>
      <c r="L83" s="84"/>
      <c r="M83" s="9" t="s">
        <v>3</v>
      </c>
      <c r="N83" s="85">
        <f>$N$50</f>
        <v>2700</v>
      </c>
      <c r="O83" s="85"/>
      <c r="P83" s="85"/>
      <c r="Q83" s="9" t="s">
        <v>3</v>
      </c>
      <c r="R83" s="234">
        <v>0.85</v>
      </c>
      <c r="S83" s="234"/>
      <c r="T83" s="234"/>
      <c r="U83" s="9" t="s">
        <v>4</v>
      </c>
      <c r="V83" s="84">
        <v>1969</v>
      </c>
      <c r="W83" s="84"/>
      <c r="X83" s="84"/>
      <c r="Y83" s="5" t="s">
        <v>3</v>
      </c>
      <c r="Z83" s="86">
        <v>0.1</v>
      </c>
      <c r="AA83" s="86"/>
      <c r="AB83" s="86"/>
      <c r="AC83" s="5" t="s">
        <v>3</v>
      </c>
      <c r="AD83" s="85">
        <f>$N$50</f>
        <v>2700</v>
      </c>
      <c r="AE83" s="85"/>
      <c r="AF83" s="85"/>
      <c r="AG83" s="5" t="s">
        <v>3</v>
      </c>
      <c r="AH83" s="234">
        <v>1.03</v>
      </c>
      <c r="AI83" s="234"/>
      <c r="AJ83" s="234"/>
      <c r="AK83" s="52"/>
      <c r="AL83" s="86"/>
      <c r="AM83" s="86"/>
      <c r="AN83" s="86"/>
      <c r="AO83" s="21" t="s">
        <v>19</v>
      </c>
      <c r="AP83" s="95">
        <f>J83*N83*R83+V83*Z83*AD83*AH83</f>
        <v>5066433.9000000004</v>
      </c>
      <c r="AQ83" s="96"/>
      <c r="AR83" s="96"/>
      <c r="AS83" s="96"/>
      <c r="AT83" s="97"/>
      <c r="AU83" s="106">
        <f>INT(AP83+AP84+AP85)</f>
        <v>25431037</v>
      </c>
      <c r="AV83" s="107"/>
      <c r="AW83" s="107"/>
      <c r="AX83" s="108"/>
      <c r="AY83" s="65"/>
      <c r="AZ83" s="70"/>
      <c r="BA83" s="70"/>
      <c r="BB83" s="70"/>
      <c r="BC83" s="64"/>
    </row>
    <row r="84" spans="3:55" ht="21.95" customHeight="1" x14ac:dyDescent="0.4">
      <c r="C84" s="77"/>
      <c r="D84" s="78"/>
      <c r="E84" s="115" t="s">
        <v>20</v>
      </c>
      <c r="F84" s="116"/>
      <c r="G84" s="116"/>
      <c r="H84" s="117"/>
      <c r="I84" s="14" t="s">
        <v>19</v>
      </c>
      <c r="J84" s="118">
        <f>$R$20</f>
        <v>30.9</v>
      </c>
      <c r="K84" s="118"/>
      <c r="L84" s="118"/>
      <c r="M84" s="6" t="s">
        <v>3</v>
      </c>
      <c r="N84" s="94">
        <f>AZ44</f>
        <v>541000</v>
      </c>
      <c r="O84" s="94"/>
      <c r="P84" s="94"/>
      <c r="Q84" s="6" t="s">
        <v>4</v>
      </c>
      <c r="R84" s="93">
        <f>$AP$20</f>
        <v>26.32</v>
      </c>
      <c r="S84" s="93"/>
      <c r="T84" s="93"/>
      <c r="U84" s="6" t="s">
        <v>3</v>
      </c>
      <c r="V84" s="94">
        <f>AZ45</f>
        <v>407400</v>
      </c>
      <c r="W84" s="94"/>
      <c r="X84" s="94"/>
      <c r="Y84" s="6" t="s">
        <v>4</v>
      </c>
      <c r="Z84" s="93">
        <f>R21</f>
        <v>-8.86</v>
      </c>
      <c r="AA84" s="93"/>
      <c r="AB84" s="93"/>
      <c r="AC84" s="6" t="s">
        <v>3</v>
      </c>
      <c r="AD84" s="94">
        <f>AZ46</f>
        <v>948400</v>
      </c>
      <c r="AE84" s="94"/>
      <c r="AF84" s="94"/>
      <c r="AG84" s="53"/>
      <c r="AH84" s="119"/>
      <c r="AI84" s="119"/>
      <c r="AJ84" s="119"/>
      <c r="AK84" s="53"/>
      <c r="AL84" s="119"/>
      <c r="AM84" s="119"/>
      <c r="AN84" s="119"/>
      <c r="AO84" s="15" t="s">
        <v>19</v>
      </c>
      <c r="AP84" s="223">
        <f>(J84*N84)+(R84*V84)+(Z84*AD84)+(AH84*AL84)</f>
        <v>19036844</v>
      </c>
      <c r="AQ84" s="224"/>
      <c r="AR84" s="224"/>
      <c r="AS84" s="224"/>
      <c r="AT84" s="225"/>
      <c r="AU84" s="109"/>
      <c r="AV84" s="110"/>
      <c r="AW84" s="110"/>
      <c r="AX84" s="111"/>
      <c r="AY84" s="65"/>
      <c r="AZ84" s="70"/>
      <c r="BA84" s="70"/>
      <c r="BB84" s="70"/>
      <c r="BC84" s="64"/>
    </row>
    <row r="85" spans="3:55" ht="21.95" customHeight="1" thickBot="1" x14ac:dyDescent="0.45">
      <c r="C85" s="79"/>
      <c r="D85" s="80"/>
      <c r="E85" s="87" t="s">
        <v>6</v>
      </c>
      <c r="F85" s="88"/>
      <c r="G85" s="88"/>
      <c r="H85" s="89"/>
      <c r="I85" s="24" t="s">
        <v>19</v>
      </c>
      <c r="J85" s="90">
        <f>AP21</f>
        <v>1.4</v>
      </c>
      <c r="K85" s="90"/>
      <c r="L85" s="90"/>
      <c r="M85" s="10" t="s">
        <v>3</v>
      </c>
      <c r="N85" s="91">
        <f>AZ46</f>
        <v>948400</v>
      </c>
      <c r="O85" s="91"/>
      <c r="P85" s="91"/>
      <c r="Q85" s="11"/>
      <c r="R85" s="90"/>
      <c r="S85" s="90"/>
      <c r="T85" s="90"/>
      <c r="U85" s="10"/>
      <c r="V85" s="91"/>
      <c r="W85" s="91"/>
      <c r="X85" s="91"/>
      <c r="Y85" s="10"/>
      <c r="Z85" s="90"/>
      <c r="AA85" s="90"/>
      <c r="AB85" s="90"/>
      <c r="AC85" s="10"/>
      <c r="AD85" s="91"/>
      <c r="AE85" s="91"/>
      <c r="AF85" s="91"/>
      <c r="AG85" s="10"/>
      <c r="AH85" s="92"/>
      <c r="AI85" s="92"/>
      <c r="AJ85" s="92"/>
      <c r="AK85" s="10"/>
      <c r="AL85" s="92"/>
      <c r="AM85" s="92"/>
      <c r="AN85" s="92"/>
      <c r="AO85" s="25" t="s">
        <v>19</v>
      </c>
      <c r="AP85" s="101">
        <f>J85*N85</f>
        <v>1327760</v>
      </c>
      <c r="AQ85" s="102"/>
      <c r="AR85" s="102"/>
      <c r="AS85" s="102"/>
      <c r="AT85" s="103"/>
      <c r="AU85" s="112"/>
      <c r="AV85" s="113"/>
      <c r="AW85" s="113"/>
      <c r="AX85" s="114"/>
      <c r="AY85" s="66"/>
      <c r="AZ85" s="67"/>
      <c r="BA85" s="67"/>
      <c r="BB85" s="67"/>
      <c r="BC85" s="68"/>
    </row>
    <row r="86" spans="3:55" ht="19.350000000000001" customHeight="1" x14ac:dyDescent="0.4"/>
    <row r="87" spans="3:55" ht="19.350000000000001" customHeight="1" x14ac:dyDescent="0.4"/>
    <row r="88" spans="3:55" ht="19.350000000000001" customHeight="1" x14ac:dyDescent="0.4"/>
    <row r="89" spans="3:55" ht="19.350000000000001" customHeight="1" x14ac:dyDescent="0.4"/>
    <row r="90" spans="3:55" ht="19.350000000000001" customHeight="1" x14ac:dyDescent="0.4"/>
    <row r="91" spans="3:55" ht="19.350000000000001" customHeight="1" x14ac:dyDescent="0.4"/>
    <row r="92" spans="3:55" ht="19.350000000000001" customHeight="1" x14ac:dyDescent="0.4"/>
    <row r="93" spans="3:55" ht="19.350000000000001" customHeight="1" x14ac:dyDescent="0.4"/>
    <row r="94" spans="3:55" ht="19.350000000000001" customHeight="1" x14ac:dyDescent="0.4"/>
    <row r="95" spans="3:55" ht="19.350000000000001" customHeight="1" x14ac:dyDescent="0.4"/>
    <row r="96" spans="3:55" ht="19.350000000000001" customHeight="1" x14ac:dyDescent="0.4"/>
    <row r="97" ht="19.350000000000001" customHeight="1" x14ac:dyDescent="0.4"/>
  </sheetData>
  <mergeCells count="544">
    <mergeCell ref="AP74:AT74"/>
    <mergeCell ref="AP75:AT75"/>
    <mergeCell ref="AP76:AT76"/>
    <mergeCell ref="AP77:AT77"/>
    <mergeCell ref="AP78:AT78"/>
    <mergeCell ref="AP79:AT79"/>
    <mergeCell ref="AP80:AT80"/>
    <mergeCell ref="AP81:AT81"/>
    <mergeCell ref="AP82:AT82"/>
    <mergeCell ref="AY66:BC66"/>
    <mergeCell ref="AY67:BC67"/>
    <mergeCell ref="AY68:BC68"/>
    <mergeCell ref="AY69:BC69"/>
    <mergeCell ref="AP50:AT50"/>
    <mergeCell ref="AP51:AT51"/>
    <mergeCell ref="AP52:AT52"/>
    <mergeCell ref="AP53:AT53"/>
    <mergeCell ref="AP54:AT54"/>
    <mergeCell ref="AP55:AT55"/>
    <mergeCell ref="AP56:AT56"/>
    <mergeCell ref="AP57:AT57"/>
    <mergeCell ref="AP58:AT58"/>
    <mergeCell ref="AP59:AT59"/>
    <mergeCell ref="AP60:AT60"/>
    <mergeCell ref="AP61:AT61"/>
    <mergeCell ref="AP62:AT62"/>
    <mergeCell ref="AP63:AT63"/>
    <mergeCell ref="AP64:AT64"/>
    <mergeCell ref="AP65:AT65"/>
    <mergeCell ref="AP66:AT66"/>
    <mergeCell ref="AP67:AT67"/>
    <mergeCell ref="AP68:AT68"/>
    <mergeCell ref="AP69:AT69"/>
    <mergeCell ref="B1:BC1"/>
    <mergeCell ref="B3:BC3"/>
    <mergeCell ref="B8:BC8"/>
    <mergeCell ref="D9:I9"/>
    <mergeCell ref="J9:K9"/>
    <mergeCell ref="AL50:AN50"/>
    <mergeCell ref="AL53:AN53"/>
    <mergeCell ref="B36:BC36"/>
    <mergeCell ref="AK20:AO20"/>
    <mergeCell ref="AP20:AT20"/>
    <mergeCell ref="M21:Q21"/>
    <mergeCell ref="R21:V21"/>
    <mergeCell ref="AB20:AH20"/>
    <mergeCell ref="D21:J21"/>
    <mergeCell ref="W21:X21"/>
    <mergeCell ref="AK19:AO19"/>
    <mergeCell ref="AP19:AT19"/>
    <mergeCell ref="M20:Q20"/>
    <mergeCell ref="R20:V20"/>
    <mergeCell ref="AB19:AH19"/>
    <mergeCell ref="AZ41:BC41"/>
    <mergeCell ref="B42:G42"/>
    <mergeCell ref="H42:K42"/>
    <mergeCell ref="L42:O42"/>
    <mergeCell ref="AN41:AQ41"/>
    <mergeCell ref="AR41:AU41"/>
    <mergeCell ref="AV41:AY41"/>
    <mergeCell ref="B41:G41"/>
    <mergeCell ref="H41:K41"/>
    <mergeCell ref="L41:O41"/>
    <mergeCell ref="P41:S41"/>
    <mergeCell ref="T41:W41"/>
    <mergeCell ref="X41:AA41"/>
    <mergeCell ref="AB41:AE41"/>
    <mergeCell ref="AF41:AI41"/>
    <mergeCell ref="AJ41:AM41"/>
    <mergeCell ref="AN42:AQ42"/>
    <mergeCell ref="AR42:AU42"/>
    <mergeCell ref="AV42:AY42"/>
    <mergeCell ref="AZ42:BC42"/>
    <mergeCell ref="B43:G43"/>
    <mergeCell ref="H43:K43"/>
    <mergeCell ref="L43:O43"/>
    <mergeCell ref="P43:S43"/>
    <mergeCell ref="T43:W43"/>
    <mergeCell ref="X43:AA43"/>
    <mergeCell ref="AZ43:BC43"/>
    <mergeCell ref="AB43:AE43"/>
    <mergeCell ref="AF43:AI43"/>
    <mergeCell ref="AJ43:AM43"/>
    <mergeCell ref="AN43:AQ43"/>
    <mergeCell ref="AR43:AU43"/>
    <mergeCell ref="AV43:AY43"/>
    <mergeCell ref="P42:S42"/>
    <mergeCell ref="T42:W42"/>
    <mergeCell ref="X42:AA42"/>
    <mergeCell ref="AB42:AE42"/>
    <mergeCell ref="AF42:AI42"/>
    <mergeCell ref="AJ42:AM42"/>
    <mergeCell ref="AN44:AQ44"/>
    <mergeCell ref="AR44:AU44"/>
    <mergeCell ref="AV44:AY44"/>
    <mergeCell ref="AZ44:BC44"/>
    <mergeCell ref="B45:G45"/>
    <mergeCell ref="H45:K45"/>
    <mergeCell ref="L45:O45"/>
    <mergeCell ref="P45:S45"/>
    <mergeCell ref="T45:W45"/>
    <mergeCell ref="X45:AA45"/>
    <mergeCell ref="B44:G44"/>
    <mergeCell ref="H44:K44"/>
    <mergeCell ref="L44:O44"/>
    <mergeCell ref="P44:S44"/>
    <mergeCell ref="T44:W44"/>
    <mergeCell ref="X44:AA44"/>
    <mergeCell ref="AB44:AE44"/>
    <mergeCell ref="AF44:AI44"/>
    <mergeCell ref="AJ44:AM44"/>
    <mergeCell ref="E52:H52"/>
    <mergeCell ref="AD52:AF52"/>
    <mergeCell ref="AN46:AQ46"/>
    <mergeCell ref="AR46:AU46"/>
    <mergeCell ref="AV46:AY46"/>
    <mergeCell ref="AZ46:BC46"/>
    <mergeCell ref="H47:BC47"/>
    <mergeCell ref="AZ45:BC45"/>
    <mergeCell ref="B46:G46"/>
    <mergeCell ref="H46:K46"/>
    <mergeCell ref="L46:O46"/>
    <mergeCell ref="P46:S46"/>
    <mergeCell ref="T46:W46"/>
    <mergeCell ref="X46:AA46"/>
    <mergeCell ref="AB46:AE46"/>
    <mergeCell ref="AF46:AI46"/>
    <mergeCell ref="AJ46:AM46"/>
    <mergeCell ref="AB45:AE45"/>
    <mergeCell ref="AF45:AI45"/>
    <mergeCell ref="AJ45:AM45"/>
    <mergeCell ref="AN45:AQ45"/>
    <mergeCell ref="AR45:AU45"/>
    <mergeCell ref="AV45:AY45"/>
    <mergeCell ref="E50:H50"/>
    <mergeCell ref="J50:L50"/>
    <mergeCell ref="N50:P50"/>
    <mergeCell ref="R50:T50"/>
    <mergeCell ref="AH51:AJ51"/>
    <mergeCell ref="AL51:AN51"/>
    <mergeCell ref="E51:H51"/>
    <mergeCell ref="J51:L51"/>
    <mergeCell ref="N51:P51"/>
    <mergeCell ref="R51:T51"/>
    <mergeCell ref="V51:X51"/>
    <mergeCell ref="Z51:AB51"/>
    <mergeCell ref="AD51:AF51"/>
    <mergeCell ref="Z59:AB59"/>
    <mergeCell ref="AD59:AF59"/>
    <mergeCell ref="AH59:AJ59"/>
    <mergeCell ref="Z65:AB65"/>
    <mergeCell ref="V50:X50"/>
    <mergeCell ref="Z50:AB50"/>
    <mergeCell ref="AD50:AF50"/>
    <mergeCell ref="AH50:AJ50"/>
    <mergeCell ref="AU56:AX58"/>
    <mergeCell ref="Z57:AB57"/>
    <mergeCell ref="AD57:AF57"/>
    <mergeCell ref="AH60:AJ60"/>
    <mergeCell ref="AL60:AN60"/>
    <mergeCell ref="AD65:AF65"/>
    <mergeCell ref="AH65:AJ65"/>
    <mergeCell ref="AU65:AX67"/>
    <mergeCell ref="AL65:AN65"/>
    <mergeCell ref="AU53:AX55"/>
    <mergeCell ref="AU50:AX52"/>
    <mergeCell ref="V53:X53"/>
    <mergeCell ref="Z53:AB53"/>
    <mergeCell ref="AL55:AN55"/>
    <mergeCell ref="AH53:AJ53"/>
    <mergeCell ref="E57:H57"/>
    <mergeCell ref="J57:L57"/>
    <mergeCell ref="N57:P57"/>
    <mergeCell ref="R57:T57"/>
    <mergeCell ref="V57:X57"/>
    <mergeCell ref="E56:H56"/>
    <mergeCell ref="J56:L56"/>
    <mergeCell ref="N56:P56"/>
    <mergeCell ref="R56:T56"/>
    <mergeCell ref="V56:X56"/>
    <mergeCell ref="E58:H58"/>
    <mergeCell ref="J58:L58"/>
    <mergeCell ref="N58:P58"/>
    <mergeCell ref="Z56:AB56"/>
    <mergeCell ref="AD56:AF56"/>
    <mergeCell ref="AH56:AJ56"/>
    <mergeCell ref="AH57:AJ57"/>
    <mergeCell ref="AL57:AN57"/>
    <mergeCell ref="AU59:AX61"/>
    <mergeCell ref="E60:H60"/>
    <mergeCell ref="J60:L60"/>
    <mergeCell ref="N60:P60"/>
    <mergeCell ref="R60:T60"/>
    <mergeCell ref="V60:X60"/>
    <mergeCell ref="E59:H59"/>
    <mergeCell ref="J59:L59"/>
    <mergeCell ref="N59:P59"/>
    <mergeCell ref="R59:T59"/>
    <mergeCell ref="V59:X59"/>
    <mergeCell ref="Z60:AB60"/>
    <mergeCell ref="AD60:AF60"/>
    <mergeCell ref="E61:H61"/>
    <mergeCell ref="J61:L61"/>
    <mergeCell ref="N61:P61"/>
    <mergeCell ref="J65:L65"/>
    <mergeCell ref="N65:P65"/>
    <mergeCell ref="R65:T65"/>
    <mergeCell ref="V65:X65"/>
    <mergeCell ref="R61:T61"/>
    <mergeCell ref="V61:X61"/>
    <mergeCell ref="Z61:AB61"/>
    <mergeCell ref="AD61:AF61"/>
    <mergeCell ref="E64:H64"/>
    <mergeCell ref="J64:L64"/>
    <mergeCell ref="N64:P64"/>
    <mergeCell ref="R64:T64"/>
    <mergeCell ref="V64:X64"/>
    <mergeCell ref="Z64:AB64"/>
    <mergeCell ref="AD64:AF64"/>
    <mergeCell ref="AD62:AF62"/>
    <mergeCell ref="C68:D70"/>
    <mergeCell ref="Z66:AB66"/>
    <mergeCell ref="AD66:AF66"/>
    <mergeCell ref="AH66:AJ66"/>
    <mergeCell ref="AL66:AN66"/>
    <mergeCell ref="E67:H67"/>
    <mergeCell ref="J67:L67"/>
    <mergeCell ref="N67:P67"/>
    <mergeCell ref="AL68:AN68"/>
    <mergeCell ref="R67:T67"/>
    <mergeCell ref="V67:X67"/>
    <mergeCell ref="Z67:AB67"/>
    <mergeCell ref="AD67:AF67"/>
    <mergeCell ref="Z70:AB70"/>
    <mergeCell ref="AD70:AF70"/>
    <mergeCell ref="AH69:AJ69"/>
    <mergeCell ref="AL69:AN69"/>
    <mergeCell ref="C65:D67"/>
    <mergeCell ref="E66:H66"/>
    <mergeCell ref="J66:L66"/>
    <mergeCell ref="N66:P66"/>
    <mergeCell ref="R66:T66"/>
    <mergeCell ref="V66:X66"/>
    <mergeCell ref="E65:H65"/>
    <mergeCell ref="AP70:AT70"/>
    <mergeCell ref="AU68:AX70"/>
    <mergeCell ref="E69:H69"/>
    <mergeCell ref="J69:L69"/>
    <mergeCell ref="N69:P69"/>
    <mergeCell ref="R69:T69"/>
    <mergeCell ref="V69:X69"/>
    <mergeCell ref="E68:H68"/>
    <mergeCell ref="J68:L68"/>
    <mergeCell ref="N68:P68"/>
    <mergeCell ref="R68:T68"/>
    <mergeCell ref="V68:X68"/>
    <mergeCell ref="Z69:AB69"/>
    <mergeCell ref="AD69:AF69"/>
    <mergeCell ref="E70:H70"/>
    <mergeCell ref="J70:L70"/>
    <mergeCell ref="N70:P70"/>
    <mergeCell ref="Z68:AB68"/>
    <mergeCell ref="AD68:AF68"/>
    <mergeCell ref="AH68:AJ68"/>
    <mergeCell ref="R70:T70"/>
    <mergeCell ref="V70:X70"/>
    <mergeCell ref="AU71:AX73"/>
    <mergeCell ref="E72:H72"/>
    <mergeCell ref="J72:L72"/>
    <mergeCell ref="N72:P72"/>
    <mergeCell ref="R72:T72"/>
    <mergeCell ref="V72:X72"/>
    <mergeCell ref="E71:H71"/>
    <mergeCell ref="J71:L71"/>
    <mergeCell ref="N71:P71"/>
    <mergeCell ref="R71:T71"/>
    <mergeCell ref="V71:X71"/>
    <mergeCell ref="AL71:AN71"/>
    <mergeCell ref="AP71:AT71"/>
    <mergeCell ref="AP72:AT72"/>
    <mergeCell ref="AP73:AT73"/>
    <mergeCell ref="C74:D76"/>
    <mergeCell ref="Z72:AB72"/>
    <mergeCell ref="AD72:AF72"/>
    <mergeCell ref="E73:H73"/>
    <mergeCell ref="J73:L73"/>
    <mergeCell ref="N73:P73"/>
    <mergeCell ref="Z71:AB71"/>
    <mergeCell ref="AD71:AF71"/>
    <mergeCell ref="AH71:AJ71"/>
    <mergeCell ref="C71:D73"/>
    <mergeCell ref="R73:T73"/>
    <mergeCell ref="V73:X73"/>
    <mergeCell ref="Z73:AB73"/>
    <mergeCell ref="AD73:AF73"/>
    <mergeCell ref="V76:X76"/>
    <mergeCell ref="Z76:AB76"/>
    <mergeCell ref="AD76:AF76"/>
    <mergeCell ref="AH76:AJ76"/>
    <mergeCell ref="AH75:AJ75"/>
    <mergeCell ref="AL76:AN76"/>
    <mergeCell ref="AH72:AJ72"/>
    <mergeCell ref="AL72:AN72"/>
    <mergeCell ref="AU74:AX76"/>
    <mergeCell ref="E75:H75"/>
    <mergeCell ref="J75:L75"/>
    <mergeCell ref="N75:P75"/>
    <mergeCell ref="R75:T75"/>
    <mergeCell ref="V75:X75"/>
    <mergeCell ref="E74:H74"/>
    <mergeCell ref="J74:L74"/>
    <mergeCell ref="N74:P74"/>
    <mergeCell ref="R74:T74"/>
    <mergeCell ref="V74:X74"/>
    <mergeCell ref="Z75:AB75"/>
    <mergeCell ref="AD75:AF75"/>
    <mergeCell ref="E76:H76"/>
    <mergeCell ref="J76:L76"/>
    <mergeCell ref="N76:P76"/>
    <mergeCell ref="Z74:AB74"/>
    <mergeCell ref="AD74:AF74"/>
    <mergeCell ref="AH74:AJ74"/>
    <mergeCell ref="AL74:AN74"/>
    <mergeCell ref="R76:T76"/>
    <mergeCell ref="AU77:AX79"/>
    <mergeCell ref="E78:H78"/>
    <mergeCell ref="J78:L78"/>
    <mergeCell ref="N78:P78"/>
    <mergeCell ref="R78:T78"/>
    <mergeCell ref="V78:X78"/>
    <mergeCell ref="E77:H77"/>
    <mergeCell ref="J77:L77"/>
    <mergeCell ref="N77:P77"/>
    <mergeCell ref="R77:T77"/>
    <mergeCell ref="V77:X77"/>
    <mergeCell ref="AL79:AN79"/>
    <mergeCell ref="C77:D79"/>
    <mergeCell ref="AD80:AF80"/>
    <mergeCell ref="AH80:AJ80"/>
    <mergeCell ref="AL77:AN77"/>
    <mergeCell ref="AH78:AJ78"/>
    <mergeCell ref="AL78:AN78"/>
    <mergeCell ref="R79:T79"/>
    <mergeCell ref="V79:X79"/>
    <mergeCell ref="Z79:AB79"/>
    <mergeCell ref="AD79:AF79"/>
    <mergeCell ref="AH79:AJ79"/>
    <mergeCell ref="E79:H79"/>
    <mergeCell ref="J79:L79"/>
    <mergeCell ref="N79:P79"/>
    <mergeCell ref="Z77:AB77"/>
    <mergeCell ref="AD77:AF77"/>
    <mergeCell ref="AH77:AJ77"/>
    <mergeCell ref="Z78:AB78"/>
    <mergeCell ref="AD78:AF78"/>
    <mergeCell ref="AU80:AX82"/>
    <mergeCell ref="E81:H81"/>
    <mergeCell ref="J81:L81"/>
    <mergeCell ref="N81:P81"/>
    <mergeCell ref="R81:T81"/>
    <mergeCell ref="V81:X81"/>
    <mergeCell ref="E80:H80"/>
    <mergeCell ref="J80:L80"/>
    <mergeCell ref="N80:P80"/>
    <mergeCell ref="R80:T80"/>
    <mergeCell ref="V80:X80"/>
    <mergeCell ref="AL80:AN80"/>
    <mergeCell ref="AH81:AJ81"/>
    <mergeCell ref="AL81:AN81"/>
    <mergeCell ref="R82:T82"/>
    <mergeCell ref="V82:X82"/>
    <mergeCell ref="Z82:AB82"/>
    <mergeCell ref="AD82:AF82"/>
    <mergeCell ref="AH82:AJ82"/>
    <mergeCell ref="AL82:AN82"/>
    <mergeCell ref="Z80:AB80"/>
    <mergeCell ref="AU83:AX85"/>
    <mergeCell ref="E84:H84"/>
    <mergeCell ref="J84:L84"/>
    <mergeCell ref="N84:P84"/>
    <mergeCell ref="R84:T84"/>
    <mergeCell ref="V84:X84"/>
    <mergeCell ref="E83:H83"/>
    <mergeCell ref="J83:L83"/>
    <mergeCell ref="N83:P83"/>
    <mergeCell ref="R83:T83"/>
    <mergeCell ref="V83:X83"/>
    <mergeCell ref="AL83:AN83"/>
    <mergeCell ref="AH84:AJ84"/>
    <mergeCell ref="AL84:AN84"/>
    <mergeCell ref="R85:T85"/>
    <mergeCell ref="V85:X85"/>
    <mergeCell ref="Z85:AB85"/>
    <mergeCell ref="AD85:AF85"/>
    <mergeCell ref="AH85:AJ85"/>
    <mergeCell ref="AL85:AN85"/>
    <mergeCell ref="AP83:AT83"/>
    <mergeCell ref="AP84:AT84"/>
    <mergeCell ref="AP85:AT85"/>
    <mergeCell ref="Z84:AB84"/>
    <mergeCell ref="AD84:AF84"/>
    <mergeCell ref="E85:H85"/>
    <mergeCell ref="J85:L85"/>
    <mergeCell ref="N85:P85"/>
    <mergeCell ref="Z83:AB83"/>
    <mergeCell ref="AD83:AF83"/>
    <mergeCell ref="AH83:AJ83"/>
    <mergeCell ref="C83:D85"/>
    <mergeCell ref="Z81:AB81"/>
    <mergeCell ref="AD81:AF81"/>
    <mergeCell ref="E82:H82"/>
    <mergeCell ref="J82:L82"/>
    <mergeCell ref="N82:P82"/>
    <mergeCell ref="C80:D82"/>
    <mergeCell ref="E54:H54"/>
    <mergeCell ref="J54:L54"/>
    <mergeCell ref="N54:P54"/>
    <mergeCell ref="R54:T54"/>
    <mergeCell ref="V54:X54"/>
    <mergeCell ref="C56:D58"/>
    <mergeCell ref="C59:D61"/>
    <mergeCell ref="C62:D64"/>
    <mergeCell ref="AU62:AX64"/>
    <mergeCell ref="E63:H63"/>
    <mergeCell ref="J63:L63"/>
    <mergeCell ref="N63:P63"/>
    <mergeCell ref="R63:T63"/>
    <mergeCell ref="V63:X63"/>
    <mergeCell ref="E62:H62"/>
    <mergeCell ref="J62:L62"/>
    <mergeCell ref="N62:P62"/>
    <mergeCell ref="R62:T62"/>
    <mergeCell ref="V62:X62"/>
    <mergeCell ref="Z63:AB63"/>
    <mergeCell ref="AD63:AF63"/>
    <mergeCell ref="AH63:AJ63"/>
    <mergeCell ref="AL63:AN63"/>
    <mergeCell ref="Z62:AB62"/>
    <mergeCell ref="R52:T52"/>
    <mergeCell ref="V52:X52"/>
    <mergeCell ref="Z52:AB52"/>
    <mergeCell ref="R55:T55"/>
    <mergeCell ref="V55:X55"/>
    <mergeCell ref="Z55:AB55"/>
    <mergeCell ref="AD55:AF55"/>
    <mergeCell ref="D11:I11"/>
    <mergeCell ref="J11:K11"/>
    <mergeCell ref="D32:BC32"/>
    <mergeCell ref="D33:BC33"/>
    <mergeCell ref="D34:BC34"/>
    <mergeCell ref="D25:I25"/>
    <mergeCell ref="D26:I26"/>
    <mergeCell ref="D27:I27"/>
    <mergeCell ref="D29:I29"/>
    <mergeCell ref="M19:Q19"/>
    <mergeCell ref="R19:V19"/>
    <mergeCell ref="D13:I13"/>
    <mergeCell ref="J13:K13"/>
    <mergeCell ref="L13:BB13"/>
    <mergeCell ref="W20:X20"/>
    <mergeCell ref="L31:BC31"/>
    <mergeCell ref="AB17:AH17"/>
    <mergeCell ref="D17:J17"/>
    <mergeCell ref="D18:J18"/>
    <mergeCell ref="AB18:AH18"/>
    <mergeCell ref="D19:J19"/>
    <mergeCell ref="D20:J20"/>
    <mergeCell ref="AK21:AO21"/>
    <mergeCell ref="AP21:AT21"/>
    <mergeCell ref="B24:BC24"/>
    <mergeCell ref="R18:V18"/>
    <mergeCell ref="AP18:AT18"/>
    <mergeCell ref="B16:BC16"/>
    <mergeCell ref="M17:Q17"/>
    <mergeCell ref="R17:V17"/>
    <mergeCell ref="AK17:AO17"/>
    <mergeCell ref="B40:BC40"/>
    <mergeCell ref="E14:BA14"/>
    <mergeCell ref="D4:K4"/>
    <mergeCell ref="N4:BB4"/>
    <mergeCell ref="N5:BB5"/>
    <mergeCell ref="N6:BB6"/>
    <mergeCell ref="D31:I31"/>
    <mergeCell ref="AU20:AV20"/>
    <mergeCell ref="AU21:AV21"/>
    <mergeCell ref="AP17:AZ17"/>
    <mergeCell ref="BA17:BB17"/>
    <mergeCell ref="L28:BB28"/>
    <mergeCell ref="L27:BB27"/>
    <mergeCell ref="L25:BB25"/>
    <mergeCell ref="L26:BB26"/>
    <mergeCell ref="L4:M4"/>
    <mergeCell ref="W19:X19"/>
    <mergeCell ref="W17:X17"/>
    <mergeCell ref="AU19:AV19"/>
    <mergeCell ref="AB21:AH21"/>
    <mergeCell ref="L10:BB10"/>
    <mergeCell ref="L9:BB9"/>
    <mergeCell ref="L11:BB11"/>
    <mergeCell ref="L12:BB12"/>
    <mergeCell ref="AU18:AV18"/>
    <mergeCell ref="W18:X18"/>
    <mergeCell ref="AL75:AN75"/>
    <mergeCell ref="AH52:AJ52"/>
    <mergeCell ref="AL52:AN52"/>
    <mergeCell ref="AH67:AJ67"/>
    <mergeCell ref="AL67:AN67"/>
    <mergeCell ref="AH70:AJ70"/>
    <mergeCell ref="AL70:AN70"/>
    <mergeCell ref="AH73:AJ73"/>
    <mergeCell ref="AL73:AN73"/>
    <mergeCell ref="AH62:AJ62"/>
    <mergeCell ref="AH61:AJ61"/>
    <mergeCell ref="AL61:AN61"/>
    <mergeCell ref="AH64:AJ64"/>
    <mergeCell ref="AL64:AN64"/>
    <mergeCell ref="AL56:AN56"/>
    <mergeCell ref="AL59:AN59"/>
    <mergeCell ref="AL62:AN62"/>
    <mergeCell ref="AH55:AJ55"/>
    <mergeCell ref="R58:T58"/>
    <mergeCell ref="V58:X58"/>
    <mergeCell ref="Z58:AB58"/>
    <mergeCell ref="AD58:AF58"/>
    <mergeCell ref="AH58:AJ58"/>
    <mergeCell ref="AL58:AN58"/>
    <mergeCell ref="B49:BC49"/>
    <mergeCell ref="L29:BB29"/>
    <mergeCell ref="L30:BB30"/>
    <mergeCell ref="C37:BB37"/>
    <mergeCell ref="C50:D52"/>
    <mergeCell ref="C53:D55"/>
    <mergeCell ref="AD54:AF54"/>
    <mergeCell ref="E55:H55"/>
    <mergeCell ref="J55:L55"/>
    <mergeCell ref="N55:P55"/>
    <mergeCell ref="AD53:AF53"/>
    <mergeCell ref="Z54:AB54"/>
    <mergeCell ref="J52:L52"/>
    <mergeCell ref="N52:P52"/>
    <mergeCell ref="E53:H53"/>
    <mergeCell ref="J53:L53"/>
    <mergeCell ref="N53:P53"/>
    <mergeCell ref="R53:T53"/>
  </mergeCells>
  <phoneticPr fontId="1"/>
  <pageMargins left="0.6692913385826772" right="0.6692913385826772" top="0.74803149606299213" bottom="0.74803149606299213" header="0.31496062992125984" footer="0.31496062992125984"/>
  <pageSetup paperSize="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５号様式（その２）（提出用）</vt:lpstr>
      <vt:lpstr>５号様式（その２）（記載例）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2023-12-21T04:52:45Z</dcterms:created>
  <dcterms:modified xsi:type="dcterms:W3CDTF">2023-12-21T04:52:56Z</dcterms:modified>
</cp:coreProperties>
</file>