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kuzai-i\Desktop\HP\医療機器\"/>
    </mc:Choice>
  </mc:AlternateContent>
  <xr:revisionPtr revIDLastSave="0" documentId="13_ncr:1_{E5B7882E-3088-4A62-AB39-539134B183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機器青県中書式23（治験機器管理費）" sheetId="2" r:id="rId1"/>
  </sheets>
  <externalReferences>
    <externalReference r:id="rId2"/>
  </externalReferences>
  <definedNames>
    <definedName name="_xlnm.Print_Area" localSheetId="0">'機器青県中書式23（治験機器管理費）'!$A$1:$I$26</definedName>
    <definedName name="施設名">[1]多施設との差異!$A$2:$A$9</definedName>
    <definedName name="試験の種類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2" l="1"/>
  <c r="I5" i="2"/>
  <c r="I17" i="2" l="1"/>
  <c r="I9" i="2"/>
  <c r="I12" i="2"/>
  <c r="I11" i="2"/>
  <c r="D14" i="2" l="1"/>
  <c r="H19" i="2" l="1"/>
  <c r="D19" i="2"/>
  <c r="H14" i="2"/>
  <c r="I19" i="2" l="1"/>
  <c r="I16" i="2"/>
  <c r="I15" i="2"/>
  <c r="I14" i="2"/>
  <c r="I13" i="2"/>
  <c r="I10" i="2"/>
  <c r="I8" i="2"/>
  <c r="I7" i="2"/>
  <c r="I6" i="2"/>
  <c r="C21" i="2" l="1"/>
</calcChain>
</file>

<file path=xl/sharedStrings.xml><?xml version="1.0" encoding="utf-8"?>
<sst xmlns="http://schemas.openxmlformats.org/spreadsheetml/2006/main" count="74" uniqueCount="72">
  <si>
    <t>要             素</t>
  </si>
  <si>
    <t>倍
率</t>
    <rPh sb="0" eb="1">
      <t>ソムク</t>
    </rPh>
    <rPh sb="2" eb="3">
      <t>リツ</t>
    </rPh>
    <phoneticPr fontId="1"/>
  </si>
  <si>
    <t>カテゴリ</t>
    <phoneticPr fontId="1"/>
  </si>
  <si>
    <t>選択
/
入力</t>
    <rPh sb="0" eb="2">
      <t>センタク</t>
    </rPh>
    <phoneticPr fontId="1"/>
  </si>
  <si>
    <t>ポ
イ
ン
ト</t>
    <phoneticPr fontId="1"/>
  </si>
  <si>
    <t>Ⅰ</t>
  </si>
  <si>
    <t>Ⅱ</t>
  </si>
  <si>
    <t>Ⅲ</t>
  </si>
  <si>
    <t>作業列</t>
    <rPh sb="0" eb="2">
      <t>サギョウ</t>
    </rPh>
    <rPh sb="2" eb="3">
      <t>レツ</t>
    </rPh>
    <phoneticPr fontId="1"/>
  </si>
  <si>
    <t>（ウェイト×１）</t>
  </si>
  <si>
    <t>単盲検</t>
    <rPh sb="0" eb="1">
      <t>タン</t>
    </rPh>
    <rPh sb="1" eb="3">
      <t>モウケン</t>
    </rPh>
    <phoneticPr fontId="1"/>
  </si>
  <si>
    <t>その他</t>
    <rPh sb="2" eb="3">
      <t>タ</t>
    </rPh>
    <phoneticPr fontId="1"/>
  </si>
  <si>
    <t>合計ポイント数</t>
  </si>
  <si>
    <t>（ウェイト×2）</t>
    <phoneticPr fontId="1"/>
  </si>
  <si>
    <t>（ウェイト×3）</t>
    <phoneticPr fontId="1"/>
  </si>
  <si>
    <t>デザイン</t>
    <phoneticPr fontId="1"/>
  </si>
  <si>
    <t>オープン</t>
    <phoneticPr fontId="1"/>
  </si>
  <si>
    <t>複数デザインの設定</t>
    <rPh sb="0" eb="2">
      <t>フクスウ</t>
    </rPh>
    <rPh sb="7" eb="9">
      <t>セッテイ</t>
    </rPh>
    <phoneticPr fontId="1"/>
  </si>
  <si>
    <t>有</t>
    <rPh sb="0" eb="1">
      <t>ア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</si>
  <si>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</si>
  <si>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</si>
  <si>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3種以上</t>
    <rPh sb="1" eb="2">
      <t>シュ</t>
    </rPh>
    <rPh sb="2" eb="4">
      <t>イジョウ</t>
    </rPh>
    <phoneticPr fontId="1"/>
  </si>
  <si>
    <t>保存状況</t>
    <rPh sb="0" eb="2">
      <t>ホゾン</t>
    </rPh>
    <rPh sb="2" eb="4">
      <t>ジョウキョウ</t>
    </rPh>
    <phoneticPr fontId="1"/>
  </si>
  <si>
    <t>室温（1～30℃）</t>
    <rPh sb="0" eb="2">
      <t>シツオン</t>
    </rPh>
    <phoneticPr fontId="1"/>
  </si>
  <si>
    <t>冷所（2～8℃）、
室温（29℃以下）、遮光</t>
    <rPh sb="0" eb="2">
      <t>レイショ</t>
    </rPh>
    <rPh sb="10" eb="12">
      <t>シツオン</t>
    </rPh>
    <rPh sb="16" eb="18">
      <t>イカ</t>
    </rPh>
    <rPh sb="20" eb="22">
      <t>シャコウ</t>
    </rPh>
    <phoneticPr fontId="1"/>
  </si>
  <si>
    <t>症例数</t>
    <rPh sb="0" eb="2">
      <t>ショウレイ</t>
    </rPh>
    <rPh sb="2" eb="3">
      <t>スウ</t>
    </rPh>
    <phoneticPr fontId="1"/>
  </si>
  <si>
    <t>ポイント単価</t>
    <rPh sb="4" eb="6">
      <t>タンカ</t>
    </rPh>
    <phoneticPr fontId="1"/>
  </si>
  <si>
    <t>治験機器の規格数</t>
    <rPh sb="0" eb="2">
      <t>チケン</t>
    </rPh>
    <rPh sb="2" eb="4">
      <t>キキ</t>
    </rPh>
    <rPh sb="5" eb="7">
      <t>キカク</t>
    </rPh>
    <rPh sb="7" eb="8">
      <t>スウ</t>
    </rPh>
    <phoneticPr fontId="1"/>
  </si>
  <si>
    <t>治験機器に準じた管理を要する機器</t>
    <rPh sb="0" eb="2">
      <t>チケン</t>
    </rPh>
    <rPh sb="2" eb="4">
      <t>キキ</t>
    </rPh>
    <rPh sb="5" eb="6">
      <t>ジュン</t>
    </rPh>
    <rPh sb="8" eb="10">
      <t>カンリ</t>
    </rPh>
    <rPh sb="11" eb="12">
      <t>ヨウ</t>
    </rPh>
    <rPh sb="14" eb="16">
      <t>キキ</t>
    </rPh>
    <phoneticPr fontId="1"/>
  </si>
  <si>
    <t>大型機器の設置管理</t>
    <rPh sb="0" eb="2">
      <t>オオガタ</t>
    </rPh>
    <rPh sb="2" eb="4">
      <t>キキ</t>
    </rPh>
    <rPh sb="5" eb="7">
      <t>セッチ</t>
    </rPh>
    <rPh sb="7" eb="9">
      <t>カンリ</t>
    </rPh>
    <phoneticPr fontId="1"/>
  </si>
  <si>
    <t>有</t>
    <rPh sb="0" eb="1">
      <t>ア</t>
    </rPh>
    <phoneticPr fontId="1"/>
  </si>
  <si>
    <t>Ｆ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</si>
  <si>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</si>
  <si>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</si>
  <si>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</si>
  <si>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</si>
  <si>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</si>
  <si>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治験機器番号の割付</t>
    <rPh sb="0" eb="2">
      <t>チケン</t>
    </rPh>
    <rPh sb="2" eb="4">
      <t>キキ</t>
    </rPh>
    <rPh sb="4" eb="6">
      <t>バンゴウ</t>
    </rPh>
    <rPh sb="7" eb="9">
      <t>ワリツケ</t>
    </rPh>
    <phoneticPr fontId="1"/>
  </si>
  <si>
    <t>治験機器の保守管理</t>
    <rPh sb="0" eb="2">
      <t>チケン</t>
    </rPh>
    <rPh sb="2" eb="4">
      <t>キキ</t>
    </rPh>
    <rPh sb="5" eb="7">
      <t>ホシュ</t>
    </rPh>
    <rPh sb="7" eb="9">
      <t>カンリ</t>
    </rPh>
    <phoneticPr fontId="1"/>
  </si>
  <si>
    <t>4週に1回以下</t>
    <rPh sb="1" eb="2">
      <t>シュウ</t>
    </rPh>
    <rPh sb="4" eb="5">
      <t>カイ</t>
    </rPh>
    <rPh sb="5" eb="7">
      <t>イカ</t>
    </rPh>
    <phoneticPr fontId="1"/>
  </si>
  <si>
    <t>4週に1回超～2回以下</t>
    <rPh sb="1" eb="2">
      <t>シュウ</t>
    </rPh>
    <rPh sb="4" eb="5">
      <t>カイ</t>
    </rPh>
    <rPh sb="5" eb="6">
      <t>コ</t>
    </rPh>
    <rPh sb="8" eb="9">
      <t>カイ</t>
    </rPh>
    <rPh sb="9" eb="11">
      <t>イカ</t>
    </rPh>
    <phoneticPr fontId="1"/>
  </si>
  <si>
    <t>4週に2回超</t>
    <rPh sb="1" eb="2">
      <t>シュウ</t>
    </rPh>
    <rPh sb="4" eb="5">
      <t>カイ</t>
    </rPh>
    <rPh sb="5" eb="6">
      <t>コ</t>
    </rPh>
    <phoneticPr fontId="1"/>
  </si>
  <si>
    <t>治験機器の操作訓練</t>
    <rPh sb="0" eb="2">
      <t>チケン</t>
    </rPh>
    <rPh sb="2" eb="4">
      <t>キキ</t>
    </rPh>
    <rPh sb="5" eb="7">
      <t>ソウサ</t>
    </rPh>
    <rPh sb="7" eb="9">
      <t>クンレン</t>
    </rPh>
    <phoneticPr fontId="1"/>
  </si>
  <si>
    <t>有</t>
    <rPh sb="0" eb="1">
      <t>ア</t>
    </rPh>
    <phoneticPr fontId="1"/>
  </si>
  <si>
    <t>出庫回数
（1症例あたり）</t>
    <rPh sb="0" eb="4">
      <t>シュッコカイスウ</t>
    </rPh>
    <rPh sb="7" eb="9">
      <t>ショウレイ</t>
    </rPh>
    <phoneticPr fontId="1"/>
  </si>
  <si>
    <t>単回</t>
    <rPh sb="0" eb="1">
      <t>タン</t>
    </rPh>
    <rPh sb="1" eb="2">
      <t>カイ</t>
    </rPh>
    <phoneticPr fontId="1"/>
  </si>
  <si>
    <t>5回以下</t>
    <rPh sb="1" eb="2">
      <t>カイ</t>
    </rPh>
    <rPh sb="2" eb="4">
      <t>イカ</t>
    </rPh>
    <phoneticPr fontId="1"/>
  </si>
  <si>
    <t>6回以上</t>
    <rPh sb="1" eb="2">
      <t>カイ</t>
    </rPh>
    <rPh sb="2" eb="4">
      <t>イジョウ</t>
    </rPh>
    <phoneticPr fontId="1"/>
  </si>
  <si>
    <t>非盲検者の設定</t>
    <rPh sb="0" eb="1">
      <t>ヒ</t>
    </rPh>
    <rPh sb="1" eb="3">
      <t>モウケン</t>
    </rPh>
    <rPh sb="3" eb="4">
      <t>シャ</t>
    </rPh>
    <rPh sb="5" eb="7">
      <t>セッテイ</t>
    </rPh>
    <phoneticPr fontId="1"/>
  </si>
  <si>
    <t>機器青県中治験書式２３　治験機器管理費ポイント算出表</t>
    <rPh sb="0" eb="2">
      <t>キキ</t>
    </rPh>
    <rPh sb="2" eb="3">
      <t>アオ</t>
    </rPh>
    <rPh sb="3" eb="5">
      <t>ケンチュウ</t>
    </rPh>
    <rPh sb="5" eb="7">
      <t>チケン</t>
    </rPh>
    <rPh sb="7" eb="9">
      <t>ショシキ</t>
    </rPh>
    <rPh sb="12" eb="14">
      <t>チケン</t>
    </rPh>
    <rPh sb="14" eb="16">
      <t>キキ</t>
    </rPh>
    <rPh sb="16" eb="19">
      <t>カンリヒ</t>
    </rPh>
    <rPh sb="23" eb="25">
      <t>サンシュツ</t>
    </rPh>
    <rPh sb="25" eb="26">
      <t>ヒョウ</t>
    </rPh>
    <phoneticPr fontId="1"/>
  </si>
  <si>
    <t>Ｄ</t>
    <phoneticPr fontId="1"/>
  </si>
  <si>
    <t>Ｅ</t>
    <phoneticPr fontId="1"/>
  </si>
  <si>
    <t>Ｇ</t>
    <phoneticPr fontId="1"/>
  </si>
  <si>
    <t>Ｍ</t>
    <phoneticPr fontId="1"/>
  </si>
  <si>
    <t>治験機器の種類</t>
    <rPh sb="0" eb="2">
      <t>チケン</t>
    </rPh>
    <rPh sb="2" eb="4">
      <t>キキ</t>
    </rPh>
    <rPh sb="5" eb="7">
      <t>シュルイ</t>
    </rPh>
    <phoneticPr fontId="1"/>
  </si>
  <si>
    <t>被験者の体内に手術等により留置を行う医療機器</t>
    <rPh sb="0" eb="3">
      <t>ヒケンシャ</t>
    </rPh>
    <rPh sb="4" eb="6">
      <t>タイナイ</t>
    </rPh>
    <rPh sb="7" eb="9">
      <t>シュジュツ</t>
    </rPh>
    <rPh sb="9" eb="10">
      <t>トウ</t>
    </rPh>
    <rPh sb="13" eb="15">
      <t>リュウチ</t>
    </rPh>
    <rPh sb="16" eb="17">
      <t>オコナ</t>
    </rPh>
    <rPh sb="18" eb="20">
      <t>イリョウ</t>
    </rPh>
    <rPh sb="20" eb="22">
      <t>キキ</t>
    </rPh>
    <phoneticPr fontId="1"/>
  </si>
  <si>
    <t>体内と体外を24時間以上連結する医療機器</t>
    <rPh sb="0" eb="2">
      <t>タイナイ</t>
    </rPh>
    <rPh sb="3" eb="5">
      <t>タイガイ</t>
    </rPh>
    <rPh sb="8" eb="10">
      <t>ジカン</t>
    </rPh>
    <rPh sb="10" eb="12">
      <t>イジョウ</t>
    </rPh>
    <rPh sb="12" eb="14">
      <t>レンケツ</t>
    </rPh>
    <rPh sb="16" eb="18">
      <t>イリョウ</t>
    </rPh>
    <rPh sb="18" eb="20">
      <t>キキ</t>
    </rPh>
    <phoneticPr fontId="1"/>
  </si>
  <si>
    <t>有※</t>
    <rPh sb="0" eb="1">
      <t>ア</t>
    </rPh>
    <phoneticPr fontId="1"/>
  </si>
  <si>
    <t>治験依頼者管理手順に
よる管理記録</t>
    <rPh sb="0" eb="2">
      <t>チケン</t>
    </rPh>
    <rPh sb="2" eb="5">
      <t>イライシャ</t>
    </rPh>
    <rPh sb="5" eb="7">
      <t>カンリ</t>
    </rPh>
    <rPh sb="7" eb="9">
      <t>テジュン</t>
    </rPh>
    <rPh sb="13" eb="15">
      <t>カンリ</t>
    </rPh>
    <rPh sb="15" eb="17">
      <t>キロク</t>
    </rPh>
    <phoneticPr fontId="1"/>
  </si>
  <si>
    <t>体内留置を行わない　　　医療機器</t>
    <rPh sb="0" eb="2">
      <t>タイナイ</t>
    </rPh>
    <rPh sb="2" eb="4">
      <t>リュウチ</t>
    </rPh>
    <rPh sb="5" eb="6">
      <t>オコナ</t>
    </rPh>
    <rPh sb="12" eb="13">
      <t>イ</t>
    </rPh>
    <rPh sb="13" eb="14">
      <t>リョウ</t>
    </rPh>
    <rPh sb="14" eb="16">
      <t>キキ</t>
    </rPh>
    <phoneticPr fontId="1"/>
  </si>
  <si>
    <t>治験機器の保管期間
（IRB翌月～回収予定月）</t>
    <rPh sb="0" eb="2">
      <t>チケン</t>
    </rPh>
    <rPh sb="2" eb="4">
      <t>キキ</t>
    </rPh>
    <rPh sb="5" eb="7">
      <t>ホカン</t>
    </rPh>
    <rPh sb="7" eb="9">
      <t>キカン</t>
    </rPh>
    <rPh sb="14" eb="15">
      <t>ヨク</t>
    </rPh>
    <rPh sb="15" eb="16">
      <t>ゲツ</t>
    </rPh>
    <rPh sb="16" eb="17">
      <t>ヨクゲツ</t>
    </rPh>
    <rPh sb="17" eb="19">
      <t>カイシュウ</t>
    </rPh>
    <rPh sb="19" eb="21">
      <t>ヨテイ</t>
    </rPh>
    <rPh sb="21" eb="22">
      <t>ツキ</t>
    </rPh>
    <phoneticPr fontId="1"/>
  </si>
  <si>
    <t>Ａ</t>
    <phoneticPr fontId="1"/>
  </si>
  <si>
    <t>Ｂ</t>
    <phoneticPr fontId="1"/>
  </si>
  <si>
    <t>Ｃ</t>
    <phoneticPr fontId="1"/>
  </si>
  <si>
    <t>室温・冷所・遮光のうち
2つ以上、恒温槽</t>
    <rPh sb="0" eb="2">
      <t>シツオン</t>
    </rPh>
    <rPh sb="3" eb="5">
      <t>レイショ</t>
    </rPh>
    <rPh sb="6" eb="8">
      <t>シャコウ</t>
    </rPh>
    <rPh sb="14" eb="16">
      <t>イジョウ</t>
    </rPh>
    <rPh sb="17" eb="20">
      <t>コウオンソウ</t>
    </rPh>
    <phoneticPr fontId="1"/>
  </si>
  <si>
    <t>※CT、MRI、X線装置、PET等に相当する装置</t>
    <rPh sb="9" eb="10">
      <t>セン</t>
    </rPh>
    <rPh sb="10" eb="12">
      <t>ソウチ</t>
    </rPh>
    <rPh sb="16" eb="17">
      <t>トウ</t>
    </rPh>
    <rPh sb="18" eb="20">
      <t>ソウトウ</t>
    </rPh>
    <rPh sb="22" eb="24">
      <t>ソウチ</t>
    </rPh>
    <phoneticPr fontId="1"/>
  </si>
  <si>
    <t>N</t>
    <phoneticPr fontId="1"/>
  </si>
  <si>
    <t>O</t>
    <phoneticPr fontId="1"/>
  </si>
  <si>
    <t>P</t>
    <phoneticPr fontId="1"/>
  </si>
  <si>
    <t>治験機器の回収</t>
    <rPh sb="0" eb="4">
      <t>チケンキキ</t>
    </rPh>
    <rPh sb="5" eb="7">
      <t>カイシュウ</t>
    </rPh>
    <phoneticPr fontId="1"/>
  </si>
  <si>
    <t>有</t>
    <rPh sb="0" eb="1">
      <t>ア</t>
    </rPh>
    <phoneticPr fontId="1"/>
  </si>
  <si>
    <t>二重盲検</t>
    <rPh sb="0" eb="2">
      <t>ニジュウ</t>
    </rPh>
    <rPh sb="2" eb="4">
      <t>モウケン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</si>
</sst>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5" xfId="0" applyNumberFormat="1" applyFont="1" applyBorder="1" applyAlignment="1" applyProtection="1">
      <alignment horizontal="right" vertical="center" wrapText="1" indent="2"/>
      <protection locked="0"/>
    </xf>
    <xf numFmtId="1" fontId="3" fillId="0" borderId="6" xfId="0" applyNumberFormat="1" applyFont="1" applyBorder="1" applyAlignment="1" applyProtection="1">
      <alignment horizontal="right" vertical="center" wrapText="1" indent="2"/>
      <protection locked="0"/>
    </xf>
    <xf numFmtId="1" fontId="3" fillId="0" borderId="7" xfId="0" applyNumberFormat="1" applyFont="1" applyBorder="1" applyAlignment="1" applyProtection="1">
      <alignment horizontal="right" vertical="center" wrapText="1" indent="2"/>
      <protection locked="0"/>
    </xf>
    <xf numFmtId="176" fontId="3" fillId="0" borderId="5" xfId="0" applyNumberFormat="1" applyFont="1" applyBorder="1" applyAlignment="1">
      <alignment horizontal="right" vertical="center" wrapText="1" indent="2"/>
    </xf>
    <xf numFmtId="176" fontId="3" fillId="0" borderId="6" xfId="0" applyNumberFormat="1" applyFont="1" applyBorder="1" applyAlignment="1">
      <alignment horizontal="right" vertical="center" wrapText="1" indent="2"/>
    </xf>
    <xf numFmtId="176" fontId="3" fillId="0" borderId="7" xfId="0" applyNumberFormat="1" applyFont="1" applyBorder="1" applyAlignment="1">
      <alignment horizontal="right" vertical="center" wrapText="1" indent="2"/>
    </xf>
    <xf numFmtId="0" fontId="3" fillId="0" borderId="1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right" vertical="center" wrapText="1" indent="2"/>
    </xf>
    <xf numFmtId="1" fontId="3" fillId="0" borderId="6" xfId="0" applyNumberFormat="1" applyFont="1" applyBorder="1" applyAlignment="1">
      <alignment horizontal="right" vertical="center" wrapText="1" indent="2"/>
    </xf>
    <xf numFmtId="1" fontId="3" fillId="0" borderId="7" xfId="0" applyNumberFormat="1" applyFont="1" applyBorder="1" applyAlignment="1">
      <alignment horizontal="right" vertical="center" wrapText="1" indent="2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6"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14</xdr:col>
      <xdr:colOff>381000</xdr:colOff>
      <xdr:row>6</xdr:row>
      <xdr:rowOff>258537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2214" y="1129393"/>
          <a:ext cx="3102429" cy="6939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カテゴリ選択・・・・・・・カテゴリ列ダブルクリック</a:t>
          </a:r>
          <a:endParaRPr kumimoji="1" lang="en-US" altLang="ja-JP" sz="1100"/>
        </a:p>
        <a:p>
          <a:r>
            <a:rPr kumimoji="1" lang="ja-JP" altLang="en-US" sz="1100"/>
            <a:t>カテゴリ選択解除・・・カテゴリ列右クリック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377;&#12378;&#12365;\&#36027;&#29992;&#26908;&#35342;\&#12509;&#12452;&#12531;&#12488;&#34920;&#26908;&#35342;&#20013;20160210\&#27835;&#39443;&#34220;&#31649;&#29702;&#36027;&#12509;&#12452;&#12531;&#12488;&#34920;&#26908;&#35342;201603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試算"/>
      <sheetName val="FTY720"/>
      <sheetName val="GA101"/>
      <sheetName val="AMN107(A2408)"/>
      <sheetName val="E2007"/>
      <sheetName val="IgPro"/>
      <sheetName val="OCV-501"/>
      <sheetName val="BAF312"/>
      <sheetName val="GP2013"/>
      <sheetName val="HP-3000(長期)"/>
      <sheetName val="BMS-901608"/>
      <sheetName val="BAY86-5321"/>
      <sheetName val="TVP-1012(CCT-001)"/>
      <sheetName val="TVP-1012(CCT-002)"/>
      <sheetName val="HP-3000(比較)"/>
      <sheetName val="AD-810N"/>
      <sheetName val="MEDI-551"/>
      <sheetName val="TVP-1012(OCT-001)"/>
      <sheetName val="ME2125"/>
      <sheetName val="雛形"/>
      <sheetName val="治験薬管理費変更対比表"/>
      <sheetName val="多施設との差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>
        <row r="2">
          <cell r="A2" t="str">
            <v>宮城県立がんセンター</v>
          </cell>
        </row>
        <row r="3">
          <cell r="A3" t="str">
            <v>福島県立医科大学付属病院</v>
          </cell>
        </row>
        <row r="4">
          <cell r="A4" t="str">
            <v>山形大学付属病院</v>
          </cell>
        </row>
        <row r="5">
          <cell r="A5" t="str">
            <v>岩手医科大学</v>
          </cell>
        </row>
        <row r="6">
          <cell r="A6" t="str">
            <v>東北大学病院</v>
          </cell>
        </row>
        <row r="7">
          <cell r="A7" t="str">
            <v>秋田大学医学部付属病院</v>
          </cell>
        </row>
        <row r="8">
          <cell r="A8" t="str">
            <v>弘前大学医学部付属病院</v>
          </cell>
        </row>
        <row r="9">
          <cell r="A9" t="str">
            <v>国立がんセンター中央病院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I27"/>
  <sheetViews>
    <sheetView tabSelected="1" view="pageBreakPreview" zoomScale="85" zoomScaleNormal="85" zoomScaleSheetLayoutView="85" workbookViewId="0">
      <selection activeCell="E19" sqref="E19"/>
    </sheetView>
  </sheetViews>
  <sheetFormatPr defaultColWidth="9" defaultRowHeight="13.5" x14ac:dyDescent="0.15"/>
  <cols>
    <col min="1" max="1" width="3.5" style="4" bestFit="1" customWidth="1"/>
    <col min="2" max="2" width="23.25" style="3" customWidth="1"/>
    <col min="3" max="3" width="3.75" style="4" bestFit="1" customWidth="1"/>
    <col min="4" max="6" width="22.625" style="4" customWidth="1"/>
    <col min="7" max="7" width="9" style="4" customWidth="1"/>
    <col min="8" max="8" width="9" style="3" hidden="1" customWidth="1"/>
    <col min="9" max="9" width="11.375" style="4" customWidth="1"/>
    <col min="10" max="21" width="9" style="3"/>
    <col min="22" max="22" width="21.5" style="3" bestFit="1" customWidth="1"/>
    <col min="23" max="16384" width="9" style="3"/>
  </cols>
  <sheetData>
    <row r="1" spans="1:9" ht="33.75" customHeight="1" x14ac:dyDescent="0.15">
      <c r="A1" s="22" t="s">
        <v>49</v>
      </c>
      <c r="B1" s="22"/>
      <c r="C1" s="22"/>
      <c r="D1" s="22"/>
      <c r="E1" s="22"/>
      <c r="F1" s="22"/>
      <c r="G1" s="22"/>
      <c r="H1" s="22"/>
      <c r="I1" s="22"/>
    </row>
    <row r="2" spans="1:9" ht="18" customHeight="1" x14ac:dyDescent="0.15">
      <c r="A2" s="23" t="s">
        <v>0</v>
      </c>
      <c r="B2" s="23"/>
      <c r="C2" s="23" t="s">
        <v>1</v>
      </c>
      <c r="D2" s="23" t="s">
        <v>2</v>
      </c>
      <c r="E2" s="23"/>
      <c r="F2" s="23"/>
      <c r="G2" s="23" t="s">
        <v>3</v>
      </c>
      <c r="H2" s="24" t="s">
        <v>8</v>
      </c>
      <c r="I2" s="23" t="s">
        <v>4</v>
      </c>
    </row>
    <row r="3" spans="1:9" ht="18" customHeight="1" x14ac:dyDescent="0.15">
      <c r="A3" s="23"/>
      <c r="B3" s="23"/>
      <c r="C3" s="23"/>
      <c r="D3" s="2" t="s">
        <v>5</v>
      </c>
      <c r="E3" s="2" t="s">
        <v>6</v>
      </c>
      <c r="F3" s="2" t="s">
        <v>7</v>
      </c>
      <c r="G3" s="23"/>
      <c r="H3" s="25"/>
      <c r="I3" s="23"/>
    </row>
    <row r="4" spans="1:9" ht="18" customHeight="1" x14ac:dyDescent="0.15">
      <c r="A4" s="23"/>
      <c r="B4" s="23"/>
      <c r="C4" s="23"/>
      <c r="D4" s="6" t="s">
        <v>9</v>
      </c>
      <c r="E4" s="6" t="s">
        <v>13</v>
      </c>
      <c r="F4" s="6" t="s">
        <v>14</v>
      </c>
      <c r="G4" s="23"/>
      <c r="H4" s="26"/>
      <c r="I4" s="23"/>
    </row>
    <row r="5" spans="1:9" ht="33.75" customHeight="1" x14ac:dyDescent="0.15">
      <c r="A5" s="5" t="s">
        <v>61</v>
      </c>
      <c r="B5" s="1" t="s">
        <v>54</v>
      </c>
      <c r="C5" s="5">
        <v>3</v>
      </c>
      <c r="D5" s="7" t="s">
        <v>59</v>
      </c>
      <c r="E5" s="39" t="s">
        <v>55</v>
      </c>
      <c r="F5" s="15" t="s">
        <v>56</v>
      </c>
      <c r="G5" s="7"/>
      <c r="H5" s="16"/>
      <c r="I5" s="5" t="str">
        <f t="shared" ref="I5" si="0">IF(G5="","",IF(G5="Ⅰ",1,IF(G5="Ⅱ",2,IF(G5="Ⅲ",3,IF(G5="Ⅳ",4,IF(AND(G5&lt;&gt;"",H5=""),G5,H5)))))*C5)</f>
        <v/>
      </c>
    </row>
    <row r="6" spans="1:9" ht="33.75" customHeight="1" x14ac:dyDescent="0.15">
      <c r="A6" s="5" t="s">
        <v>62</v>
      </c>
      <c r="B6" s="1" t="s">
        <v>38</v>
      </c>
      <c r="C6" s="5">
        <v>3</v>
      </c>
      <c r="D6" s="7" t="s">
        <v>39</v>
      </c>
      <c r="E6" s="7" t="s">
        <v>40</v>
      </c>
      <c r="F6" s="15" t="s">
        <v>41</v>
      </c>
      <c r="G6" s="7"/>
      <c r="H6" s="16"/>
      <c r="I6" s="5" t="str">
        <f>IF(G6="","",IF(G6="Ⅰ",1,IF(G6="Ⅱ",2,IF(G6="Ⅲ",3,IF(G6="Ⅳ",4,IF(AND(G6&lt;&gt;"",H6=""),G6,H6)))))*C6)</f>
        <v/>
      </c>
    </row>
    <row r="7" spans="1:9" ht="33.75" customHeight="1" x14ac:dyDescent="0.15">
      <c r="A7" s="5" t="s">
        <v>63</v>
      </c>
      <c r="B7" s="1" t="s">
        <v>15</v>
      </c>
      <c r="C7" s="5">
        <v>2</v>
      </c>
      <c r="D7" s="7" t="s">
        <v>16</v>
      </c>
      <c r="E7" s="7" t="s">
        <v>10</v>
      </c>
      <c r="F7" s="15" t="s">
        <v>71</v>
      </c>
      <c r="G7" s="7"/>
      <c r="H7" s="16"/>
      <c r="I7" s="5" t="str">
        <f t="shared" ref="I7:I19" si="1">IF(G7="","",IF(G7="Ⅰ",1,IF(G7="Ⅱ",2,IF(G7="Ⅲ",3,IF(G7="Ⅳ",4,IF(AND(G7&lt;&gt;"",H7=""),G7,H7)))))*C7)</f>
        <v/>
      </c>
    </row>
    <row r="8" spans="1:9" ht="33.75" customHeight="1" x14ac:dyDescent="0.15">
      <c r="A8" s="5" t="s">
        <v>50</v>
      </c>
      <c r="B8" s="1" t="s">
        <v>17</v>
      </c>
      <c r="C8" s="5">
        <v>3</v>
      </c>
      <c r="D8" s="7" t="s">
        <v>18</v>
      </c>
      <c r="E8" s="7"/>
      <c r="F8" s="15"/>
      <c r="G8" s="7"/>
      <c r="H8" s="16"/>
      <c r="I8" s="5" t="str">
        <f t="shared" si="1"/>
        <v/>
      </c>
    </row>
    <row r="9" spans="1:9" ht="33.75" customHeight="1" x14ac:dyDescent="0.15">
      <c r="A9" s="5" t="s">
        <v>51</v>
      </c>
      <c r="B9" s="1" t="s">
        <v>48</v>
      </c>
      <c r="C9" s="5">
        <v>5</v>
      </c>
      <c r="D9" s="7" t="s">
        <v>18</v>
      </c>
      <c r="E9" s="7"/>
      <c r="F9" s="15"/>
      <c r="G9" s="7"/>
      <c r="H9" s="16"/>
      <c r="I9" s="5" t="str">
        <f t="shared" ref="I9" si="2">IF(G9="","",IF(G9="Ⅰ",1,IF(G9="Ⅱ",2,IF(G9="Ⅲ",3,IF(G9="Ⅳ",4,IF(AND(G9&lt;&gt;"",H9=""),G9,H9)))))*C9)</f>
        <v/>
      </c>
    </row>
    <row r="10" spans="1:9" ht="33.75" customHeight="1" x14ac:dyDescent="0.15">
      <c r="A10" s="5" t="s">
        <v>31</v>
      </c>
      <c r="B10" s="1" t="s">
        <v>42</v>
      </c>
      <c r="C10" s="5">
        <v>10</v>
      </c>
      <c r="D10" s="7" t="s">
        <v>30</v>
      </c>
      <c r="E10" s="7"/>
      <c r="F10" s="15"/>
      <c r="G10" s="7"/>
      <c r="H10" s="16"/>
      <c r="I10" s="5" t="str">
        <f t="shared" si="1"/>
        <v/>
      </c>
    </row>
    <row r="11" spans="1:9" ht="33.75" customHeight="1" x14ac:dyDescent="0.15">
      <c r="A11" s="5" t="s">
        <v>52</v>
      </c>
      <c r="B11" s="1" t="s">
        <v>44</v>
      </c>
      <c r="C11" s="5">
        <v>1</v>
      </c>
      <c r="D11" s="7" t="s">
        <v>45</v>
      </c>
      <c r="E11" s="7" t="s">
        <v>46</v>
      </c>
      <c r="F11" s="15" t="s">
        <v>47</v>
      </c>
      <c r="G11" s="7"/>
      <c r="H11" s="16"/>
      <c r="I11" s="5" t="str">
        <f t="shared" ref="I11:I12" si="3">IF(G11="","",IF(G11="Ⅰ",1,IF(G11="Ⅱ",2,IF(G11="Ⅲ",3,IF(G11="Ⅳ",4,IF(AND(G11&lt;&gt;"",H11=""),G11,H11)))))*C11)</f>
        <v/>
      </c>
    </row>
    <row r="12" spans="1:9" ht="33.75" customHeight="1" x14ac:dyDescent="0.15">
      <c r="A12" s="5" t="s">
        <v>32</v>
      </c>
      <c r="B12" s="1" t="s">
        <v>37</v>
      </c>
      <c r="C12" s="5">
        <v>3</v>
      </c>
      <c r="D12" s="7" t="s">
        <v>43</v>
      </c>
      <c r="E12" s="7"/>
      <c r="F12" s="15"/>
      <c r="G12" s="7"/>
      <c r="H12" s="16"/>
      <c r="I12" s="5" t="str">
        <f t="shared" si="3"/>
        <v/>
      </c>
    </row>
    <row r="13" spans="1:9" ht="33.75" customHeight="1" thickBot="1" x14ac:dyDescent="0.2">
      <c r="A13" s="5" t="s">
        <v>33</v>
      </c>
      <c r="B13" s="1" t="s">
        <v>27</v>
      </c>
      <c r="C13" s="5">
        <v>1</v>
      </c>
      <c r="D13" s="7" t="s">
        <v>19</v>
      </c>
      <c r="E13" s="7" t="s">
        <v>20</v>
      </c>
      <c r="F13" s="15" t="s">
        <v>21</v>
      </c>
      <c r="G13" s="7"/>
      <c r="H13" s="16"/>
      <c r="I13" s="5" t="str">
        <f t="shared" si="1"/>
        <v/>
      </c>
    </row>
    <row r="14" spans="1:9" ht="42" customHeight="1" thickBot="1" x14ac:dyDescent="0.2">
      <c r="A14" s="5" t="s">
        <v>34</v>
      </c>
      <c r="B14" s="1" t="s">
        <v>28</v>
      </c>
      <c r="C14" s="5">
        <v>2</v>
      </c>
      <c r="D14" s="8" t="str">
        <f>"×機器数【"&amp;IF(G14="","右欄に入力してください",G14&amp;"種類")&amp;"】"</f>
        <v>×機器数【右欄に入力してください】</v>
      </c>
      <c r="E14" s="9"/>
      <c r="F14" s="10"/>
      <c r="G14" s="11"/>
      <c r="H14" s="16" t="str">
        <f>IF(G14="","",G14)</f>
        <v/>
      </c>
      <c r="I14" s="5" t="str">
        <f t="shared" si="1"/>
        <v/>
      </c>
    </row>
    <row r="15" spans="1:9" ht="55.5" customHeight="1" x14ac:dyDescent="0.15">
      <c r="A15" s="5" t="s">
        <v>35</v>
      </c>
      <c r="B15" s="1" t="s">
        <v>22</v>
      </c>
      <c r="C15" s="5">
        <v>1</v>
      </c>
      <c r="D15" s="7" t="s">
        <v>23</v>
      </c>
      <c r="E15" s="7" t="s">
        <v>24</v>
      </c>
      <c r="F15" s="15" t="s">
        <v>64</v>
      </c>
      <c r="G15" s="12"/>
      <c r="H15" s="16"/>
      <c r="I15" s="5" t="str">
        <f t="shared" si="1"/>
        <v/>
      </c>
    </row>
    <row r="16" spans="1:9" ht="33.75" customHeight="1" x14ac:dyDescent="0.15">
      <c r="A16" s="5" t="s">
        <v>36</v>
      </c>
      <c r="B16" s="1" t="s">
        <v>58</v>
      </c>
      <c r="C16" s="5">
        <v>5</v>
      </c>
      <c r="D16" s="7"/>
      <c r="E16" s="7"/>
      <c r="F16" s="15" t="s">
        <v>18</v>
      </c>
      <c r="G16" s="7"/>
      <c r="H16" s="16"/>
      <c r="I16" s="5" t="str">
        <f t="shared" si="1"/>
        <v/>
      </c>
    </row>
    <row r="17" spans="1:9" ht="33.75" customHeight="1" x14ac:dyDescent="0.15">
      <c r="A17" s="5" t="s">
        <v>53</v>
      </c>
      <c r="B17" s="1" t="s">
        <v>29</v>
      </c>
      <c r="C17" s="5">
        <v>10</v>
      </c>
      <c r="D17" s="7" t="s">
        <v>57</v>
      </c>
      <c r="E17" s="7"/>
      <c r="F17" s="15"/>
      <c r="G17" s="7"/>
      <c r="H17" s="16"/>
      <c r="I17" s="5" t="str">
        <f t="shared" si="1"/>
        <v/>
      </c>
    </row>
    <row r="18" spans="1:9" ht="33.75" customHeight="1" thickBot="1" x14ac:dyDescent="0.2">
      <c r="A18" s="5" t="s">
        <v>66</v>
      </c>
      <c r="B18" s="1" t="s">
        <v>69</v>
      </c>
      <c r="C18" s="2">
        <v>2</v>
      </c>
      <c r="D18" s="7"/>
      <c r="E18" s="7"/>
      <c r="F18" s="7" t="s">
        <v>70</v>
      </c>
      <c r="G18" s="20"/>
      <c r="H18" s="16"/>
      <c r="I18" s="5" t="str">
        <f t="shared" si="1"/>
        <v/>
      </c>
    </row>
    <row r="19" spans="1:9" ht="40.9" customHeight="1" x14ac:dyDescent="0.15">
      <c r="A19" s="19" t="s">
        <v>67</v>
      </c>
      <c r="B19" s="1" t="s">
        <v>60</v>
      </c>
      <c r="C19" s="2">
        <v>1</v>
      </c>
      <c r="D19" s="17" t="str">
        <f>"×保管期間【"&amp;IF(G19="","右欄に入力してください",G19&amp;"ヶ月間")&amp;"】"</f>
        <v>×保管期間【右欄に入力してください】</v>
      </c>
      <c r="E19" s="13"/>
      <c r="F19" s="14"/>
      <c r="G19" s="18"/>
      <c r="H19" s="16" t="str">
        <f>IF(G19="","",G19)</f>
        <v/>
      </c>
      <c r="I19" s="5" t="str">
        <f t="shared" si="1"/>
        <v/>
      </c>
    </row>
    <row r="20" spans="1:9" ht="33.75" customHeight="1" x14ac:dyDescent="0.15">
      <c r="A20" s="19" t="s">
        <v>68</v>
      </c>
      <c r="B20" s="1" t="s">
        <v>11</v>
      </c>
      <c r="C20" s="5"/>
      <c r="D20" s="7"/>
      <c r="E20" s="7"/>
      <c r="F20" s="7"/>
      <c r="G20" s="7"/>
      <c r="H20" s="16"/>
      <c r="I20" s="5"/>
    </row>
    <row r="21" spans="1:9" ht="35.25" customHeight="1" x14ac:dyDescent="0.15">
      <c r="A21" s="35" t="s">
        <v>12</v>
      </c>
      <c r="B21" s="35"/>
      <c r="C21" s="36">
        <f>SUM(I5:I20)</f>
        <v>0</v>
      </c>
      <c r="D21" s="37"/>
      <c r="E21" s="37"/>
      <c r="F21" s="37"/>
      <c r="G21" s="37"/>
      <c r="H21" s="37"/>
      <c r="I21" s="38"/>
    </row>
    <row r="22" spans="1:9" ht="35.25" customHeight="1" x14ac:dyDescent="0.15">
      <c r="A22" s="27" t="s">
        <v>25</v>
      </c>
      <c r="B22" s="28"/>
      <c r="C22" s="29">
        <v>0</v>
      </c>
      <c r="D22" s="30"/>
      <c r="E22" s="30"/>
      <c r="F22" s="30"/>
      <c r="G22" s="30"/>
      <c r="H22" s="30"/>
      <c r="I22" s="31"/>
    </row>
    <row r="23" spans="1:9" ht="35.25" customHeight="1" x14ac:dyDescent="0.15">
      <c r="A23" s="27" t="s">
        <v>26</v>
      </c>
      <c r="B23" s="28"/>
      <c r="C23" s="32">
        <v>1000</v>
      </c>
      <c r="D23" s="33"/>
      <c r="E23" s="33"/>
      <c r="F23" s="33"/>
      <c r="G23" s="33"/>
      <c r="H23" s="33"/>
      <c r="I23" s="34"/>
    </row>
    <row r="25" spans="1:9" x14ac:dyDescent="0.15">
      <c r="A25" s="21" t="s">
        <v>65</v>
      </c>
      <c r="B25" s="21"/>
      <c r="C25" s="21"/>
      <c r="D25" s="21"/>
      <c r="E25" s="21"/>
      <c r="F25" s="21"/>
      <c r="G25" s="21"/>
      <c r="H25" s="21"/>
      <c r="I25" s="21"/>
    </row>
    <row r="26" spans="1:9" x14ac:dyDescent="0.15">
      <c r="A26" s="21"/>
      <c r="B26" s="21"/>
      <c r="C26" s="21"/>
      <c r="D26" s="21"/>
      <c r="E26" s="21"/>
      <c r="F26" s="21"/>
      <c r="G26" s="21"/>
      <c r="H26" s="21"/>
      <c r="I26" s="21"/>
    </row>
    <row r="27" spans="1:9" ht="26.45" customHeight="1" x14ac:dyDescent="0.15">
      <c r="B27" s="21"/>
      <c r="C27" s="21"/>
      <c r="D27" s="21"/>
      <c r="E27" s="21"/>
      <c r="F27" s="21"/>
      <c r="G27" s="21"/>
      <c r="H27" s="21"/>
      <c r="I27" s="21"/>
    </row>
  </sheetData>
  <sheetProtection formatCells="0" formatColumns="0" formatRows="0" selectLockedCells="1"/>
  <mergeCells count="15">
    <mergeCell ref="B27:I27"/>
    <mergeCell ref="A1:I1"/>
    <mergeCell ref="A2:B4"/>
    <mergeCell ref="C2:C4"/>
    <mergeCell ref="D2:F2"/>
    <mergeCell ref="G2:G4"/>
    <mergeCell ref="I2:I4"/>
    <mergeCell ref="H2:H4"/>
    <mergeCell ref="A22:B22"/>
    <mergeCell ref="C22:I22"/>
    <mergeCell ref="C23:I23"/>
    <mergeCell ref="A21:B21"/>
    <mergeCell ref="C21:I21"/>
    <mergeCell ref="A23:B23"/>
    <mergeCell ref="A25:I26"/>
  </mergeCells>
  <phoneticPr fontId="1"/>
  <conditionalFormatting sqref="C22:I22">
    <cfRule type="expression" dxfId="15" priority="22">
      <formula>OR(C22:I22="",C22="")</formula>
    </cfRule>
  </conditionalFormatting>
  <conditionalFormatting sqref="D6:D8 D12:D16 D19:D20 D10">
    <cfRule type="expression" dxfId="14" priority="21">
      <formula>$G6="Ⅰ"</formula>
    </cfRule>
  </conditionalFormatting>
  <conditionalFormatting sqref="E6:E8 E12:E16 E19:E20 E10">
    <cfRule type="expression" dxfId="13" priority="20">
      <formula>$G6="Ⅱ"</formula>
    </cfRule>
  </conditionalFormatting>
  <conditionalFormatting sqref="F6:F8 F12:F16 F19:F20 F10">
    <cfRule type="expression" dxfId="12" priority="19">
      <formula>$G6="Ⅲ"</formula>
    </cfRule>
  </conditionalFormatting>
  <conditionalFormatting sqref="D11">
    <cfRule type="expression" dxfId="11" priority="18">
      <formula>$G11="Ⅰ"</formula>
    </cfRule>
  </conditionalFormatting>
  <conditionalFormatting sqref="E11">
    <cfRule type="expression" dxfId="10" priority="17">
      <formula>$G11="Ⅱ"</formula>
    </cfRule>
  </conditionalFormatting>
  <conditionalFormatting sqref="F11">
    <cfRule type="expression" dxfId="9" priority="16">
      <formula>$G11="Ⅲ"</formula>
    </cfRule>
  </conditionalFormatting>
  <conditionalFormatting sqref="D9">
    <cfRule type="expression" dxfId="8" priority="12">
      <formula>$G9="Ⅰ"</formula>
    </cfRule>
  </conditionalFormatting>
  <conditionalFormatting sqref="E9">
    <cfRule type="expression" dxfId="7" priority="11">
      <formula>$G9="Ⅱ"</formula>
    </cfRule>
  </conditionalFormatting>
  <conditionalFormatting sqref="F9">
    <cfRule type="expression" dxfId="6" priority="10">
      <formula>$G9="Ⅲ"</formula>
    </cfRule>
  </conditionalFormatting>
  <conditionalFormatting sqref="D17:D18">
    <cfRule type="expression" dxfId="5" priority="9">
      <formula>$G17="Ⅰ"</formula>
    </cfRule>
  </conditionalFormatting>
  <conditionalFormatting sqref="E17:E18">
    <cfRule type="expression" dxfId="4" priority="8">
      <formula>$G17="Ⅱ"</formula>
    </cfRule>
  </conditionalFormatting>
  <conditionalFormatting sqref="F17:F18">
    <cfRule type="expression" dxfId="3" priority="7">
      <formula>$G17="Ⅲ"</formula>
    </cfRule>
  </conditionalFormatting>
  <conditionalFormatting sqref="D5">
    <cfRule type="expression" dxfId="2" priority="3">
      <formula>$G5="Ⅰ"</formula>
    </cfRule>
  </conditionalFormatting>
  <conditionalFormatting sqref="E5">
    <cfRule type="expression" dxfId="1" priority="2">
      <formula>$G5="Ⅱ"</formula>
    </cfRule>
  </conditionalFormatting>
  <conditionalFormatting sqref="F5">
    <cfRule type="expression" dxfId="0" priority="1">
      <formula>$G5="Ⅲ"</formula>
    </cfRule>
  </conditionalFormatting>
  <dataValidations count="3">
    <dataValidation type="list" allowBlank="1" showInputMessage="1" showErrorMessage="1" sqref="G16" xr:uid="{00000000-0002-0000-0000-000000000000}">
      <formula1>"Ⅲ"</formula1>
    </dataValidation>
    <dataValidation type="list" allowBlank="1" showInputMessage="1" showErrorMessage="1" sqref="G8:G10 G12 G17:G18" xr:uid="{00000000-0002-0000-0000-000001000000}">
      <formula1>"Ⅰ"</formula1>
    </dataValidation>
    <dataValidation type="list" allowBlank="1" showInputMessage="1" showErrorMessage="1" sqref="G5:G7 G11 G13 G15" xr:uid="{00000000-0002-0000-0000-000002000000}">
      <formula1>"Ⅰ,Ⅱ,Ⅲ"</formula1>
    </dataValidation>
  </dataValidation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機器青県中書式23（治験機器管理費）</vt:lpstr>
      <vt:lpstr>'機器青県中書式23（治験機器管理費）'!Print_Area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T.Suzuki</dc:creator>
  <cp:lastModifiedBy>yakuzai-i</cp:lastModifiedBy>
  <cp:lastPrinted>2016-09-16T04:53:37Z</cp:lastPrinted>
  <dcterms:created xsi:type="dcterms:W3CDTF">2016-03-14T12:09:48Z</dcterms:created>
  <dcterms:modified xsi:type="dcterms:W3CDTF">2022-11-09T09:43:39Z</dcterms:modified>
</cp:coreProperties>
</file>